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grady/Downloads/"/>
    </mc:Choice>
  </mc:AlternateContent>
  <xr:revisionPtr revIDLastSave="0" documentId="8_{12DDA57C-F910-BF43-A5E0-E09BC7F5E318}" xr6:coauthVersionLast="47" xr6:coauthVersionMax="47" xr10:uidLastSave="{00000000-0000-0000-0000-000000000000}"/>
  <bookViews>
    <workbookView xWindow="9100" yWindow="2740" windowWidth="25400" windowHeight="13180" xr2:uid="{00000000-000D-0000-FFFF-FFFF00000000}"/>
  </bookViews>
  <sheets>
    <sheet name="France Debt Econ" sheetId="3" r:id="rId1"/>
    <sheet name="Debt Cha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3" l="1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14" i="3"/>
  <c r="L13" i="3"/>
  <c r="J9" i="3"/>
  <c r="J10" i="3"/>
  <c r="J11" i="3"/>
  <c r="J12" i="3"/>
  <c r="J8" i="3"/>
  <c r="I9" i="3"/>
  <c r="I10" i="3"/>
  <c r="I11" i="3"/>
  <c r="I12" i="3"/>
  <c r="I8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14" i="3"/>
  <c r="V13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14" i="3"/>
  <c r="T13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14" i="3"/>
  <c r="F66" i="2"/>
  <c r="G66" i="2"/>
  <c r="F5" i="2"/>
  <c r="F6" i="2"/>
  <c r="F7" i="2"/>
  <c r="F8" i="2"/>
  <c r="F9" i="2"/>
  <c r="F10" i="2"/>
  <c r="F11" i="2"/>
  <c r="F12" i="2"/>
  <c r="F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</calcChain>
</file>

<file path=xl/sharedStrings.xml><?xml version="1.0" encoding="utf-8"?>
<sst xmlns="http://schemas.openxmlformats.org/spreadsheetml/2006/main" count="289" uniqueCount="74">
  <si>
    <t>In million euro</t>
  </si>
  <si>
    <t xml:space="preserve">   Year   </t>
  </si>
  <si>
    <t xml:space="preserve">Nominal GDP   </t>
  </si>
  <si>
    <t xml:space="preserve">Government Debt   </t>
  </si>
  <si>
    <t xml:space="preserve">Government Debt to GDP  </t>
  </si>
  <si>
    <t xml:space="preserve">   Private Debt   </t>
  </si>
  <si>
    <t xml:space="preserve">Private Debt to GDP  </t>
  </si>
  <si>
    <t xml:space="preserve">Net Exports  </t>
  </si>
  <si>
    <t>Net Exports to GDP</t>
  </si>
  <si>
    <t>Interest Rates</t>
  </si>
  <si>
    <t>CPI Index</t>
  </si>
  <si>
    <t>Inflation Rate</t>
  </si>
  <si>
    <t>M2</t>
  </si>
  <si>
    <t>M2 to GDP</t>
  </si>
  <si>
    <t xml:space="preserve">Total Market Cap </t>
  </si>
  <si>
    <t>Market Cap to GDP</t>
  </si>
  <si>
    <t xml:space="preserve">Population  </t>
  </si>
  <si>
    <t xml:space="preserve">R&amp;R   </t>
  </si>
  <si>
    <t xml:space="preserve">Household </t>
  </si>
  <si>
    <t>Non-financial Corporations</t>
  </si>
  <si>
    <t xml:space="preserve">Total   </t>
  </si>
  <si>
    <t>Lending</t>
  </si>
  <si>
    <t>Treasury Bills</t>
  </si>
  <si>
    <t>Automate Section</t>
  </si>
  <si>
    <t>Annual - B Quarterly - C</t>
  </si>
  <si>
    <t>D</t>
  </si>
  <si>
    <t>E</t>
  </si>
  <si>
    <t>F</t>
  </si>
  <si>
    <t>E+F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</si>
  <si>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</si>
  <si>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</si>
  <si>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</si>
  <si>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</si>
  <si>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</si>
  <si>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</si>
  <si>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</si>
  <si>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</si>
  <si>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</si>
  <si>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</si>
  <si>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-</t>
  </si>
  <si>
    <t>Sources:</t>
  </si>
  <si>
    <t>Note:</t>
  </si>
  <si>
    <t>2) CPI Index - 2010=100</t>
  </si>
  <si>
    <t>3) Inflation rate based on 12-month change in CPI</t>
  </si>
  <si>
    <t>[1]. CEIC Data</t>
  </si>
  <si>
    <t>1) Quarterly GDP is Annualized</t>
  </si>
  <si>
    <t>Note: Indicators denote period of financial crisis; see Appendix H for corresponding list.</t>
  </si>
  <si>
    <t>Private Debt</t>
  </si>
  <si>
    <t>Public Debt</t>
  </si>
  <si>
    <t>GDP</t>
  </si>
  <si>
    <t>2022 Q3</t>
  </si>
  <si>
    <t xml:space="preserve">Current Account Balance   </t>
  </si>
  <si>
    <t xml:space="preserve">Current Account Balance to GDP   </t>
  </si>
  <si>
    <t xml:space="preserve">Exports   </t>
  </si>
  <si>
    <t xml:space="preserve">Imports   </t>
  </si>
  <si>
    <t>Current Souce</t>
  </si>
  <si>
    <t>SR115057677</t>
  </si>
  <si>
    <t>SR4398126</t>
  </si>
  <si>
    <t>SR93669307</t>
  </si>
  <si>
    <t>SR85095777</t>
  </si>
  <si>
    <t>SR7198905</t>
  </si>
  <si>
    <t>SR115057817</t>
  </si>
  <si>
    <t>SR115057827</t>
  </si>
  <si>
    <t>SR725590</t>
  </si>
  <si>
    <t>SR4624626</t>
  </si>
  <si>
    <t>SR97458367</t>
  </si>
  <si>
    <t>SR584426</t>
  </si>
  <si>
    <t>SR496200</t>
  </si>
  <si>
    <t>SR22992</t>
  </si>
  <si>
    <t>2023 Q3</t>
  </si>
  <si>
    <t>2023 Q2</t>
  </si>
  <si>
    <t>2023 Q1</t>
  </si>
  <si>
    <t>2022 Q4</t>
  </si>
  <si>
    <t>4) R&amp;R column includes only central government debt for years 1960-1979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</si>
</sst>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_);_(* \(#,##0\);_(* &quot;-&quot;???_);_(@_)"/>
    <numFmt numFmtId="167" formatCode="m/yyyy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/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2"/>
      </left>
      <right style="thin">
        <color theme="2"/>
      </right>
      <top/>
      <bottom style="double">
        <color indexed="64"/>
      </bottom>
      <diagonal/>
    </border>
    <border>
      <left style="thin">
        <color theme="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2"/>
      </right>
      <top/>
      <bottom style="double">
        <color indexed="64"/>
      </bottom>
      <diagonal/>
    </border>
    <border>
      <left/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/>
    <xf numFmtId="9" fontId="1" fillId="0" borderId="0"/>
    <xf numFmtId="43" fontId="1" fillId="0" borderId="0"/>
    <xf numFmtId="0" fontId="7" fillId="0" borderId="0"/>
    <xf numFmtId="0" fontId="3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Alignment="1">
      <alignment horizontal="left"/>
    </xf>
    <xf numFmtId="0" fontId="0" fillId="0" borderId="31" xfId="0" applyBorder="1"/>
    <xf numFmtId="9" fontId="3" fillId="0" borderId="1" xfId="2" applyFont="1" applyBorder="1"/>
    <xf numFmtId="9" fontId="9" fillId="0" borderId="1" xfId="2" applyFont="1" applyBorder="1"/>
    <xf numFmtId="9" fontId="10" fillId="0" borderId="0" xfId="2" applyFont="1" applyAlignment="1">
      <alignment horizontal="left" vertical="top"/>
    </xf>
    <xf numFmtId="10" fontId="1" fillId="0" borderId="0" xfId="2" applyNumberFormat="1"/>
    <xf numFmtId="10" fontId="0" fillId="0" borderId="0" xfId="2" applyNumberFormat="1" applyFont="1"/>
    <xf numFmtId="43" fontId="10" fillId="0" borderId="0" xfId="1" applyFont="1" applyAlignment="1">
      <alignment horizontal="left" vertical="top"/>
    </xf>
    <xf numFmtId="164" fontId="6" fillId="0" borderId="18" xfId="3" applyNumberFormat="1" applyFont="1" applyBorder="1" applyAlignment="1">
      <alignment horizontal="right" vertical="center"/>
    </xf>
    <xf numFmtId="164" fontId="6" fillId="0" borderId="22" xfId="3" applyNumberFormat="1" applyFont="1" applyBorder="1" applyAlignment="1">
      <alignment horizontal="right" vertical="center"/>
    </xf>
    <xf numFmtId="9" fontId="1" fillId="0" borderId="9" xfId="2" applyBorder="1" applyAlignment="1">
      <alignment horizontal="right"/>
    </xf>
    <xf numFmtId="10" fontId="5" fillId="0" borderId="17" xfId="2" applyNumberFormat="1" applyFont="1" applyBorder="1"/>
    <xf numFmtId="9" fontId="1" fillId="0" borderId="10" xfId="2" applyBorder="1" applyAlignment="1">
      <alignment horizontal="right"/>
    </xf>
    <xf numFmtId="10" fontId="5" fillId="0" borderId="11" xfId="2" applyNumberFormat="1" applyFont="1" applyBorder="1"/>
    <xf numFmtId="10" fontId="5" fillId="0" borderId="8" xfId="2" applyNumberFormat="1" applyFont="1" applyBorder="1"/>
    <xf numFmtId="10" fontId="5" fillId="0" borderId="13" xfId="2" applyNumberFormat="1" applyFont="1" applyBorder="1"/>
    <xf numFmtId="0" fontId="0" fillId="0" borderId="7" xfId="0" applyBorder="1" applyAlignment="1">
      <alignment horizontal="right"/>
    </xf>
    <xf numFmtId="9" fontId="1" fillId="0" borderId="4" xfId="2" applyBorder="1" applyAlignment="1">
      <alignment horizontal="right"/>
    </xf>
    <xf numFmtId="10" fontId="5" fillId="0" borderId="5" xfId="2" applyNumberFormat="1" applyFont="1" applyBorder="1"/>
    <xf numFmtId="0" fontId="0" fillId="0" borderId="4" xfId="0" applyBorder="1" applyAlignment="1">
      <alignment horizontal="right"/>
    </xf>
    <xf numFmtId="0" fontId="7" fillId="0" borderId="0" xfId="4"/>
    <xf numFmtId="9" fontId="7" fillId="0" borderId="0" xfId="6" applyFont="1" applyBorder="1"/>
    <xf numFmtId="9" fontId="3" fillId="0" borderId="0" xfId="7" applyFont="1" applyBorder="1"/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0" fontId="7" fillId="0" borderId="0" xfId="4" applyAlignment="1">
      <alignment vertical="center"/>
    </xf>
    <xf numFmtId="164" fontId="7" fillId="0" borderId="0" xfId="4" applyNumberFormat="1"/>
    <xf numFmtId="41" fontId="7" fillId="0" borderId="0" xfId="4" applyNumberFormat="1"/>
    <xf numFmtId="164" fontId="7" fillId="0" borderId="0" xfId="4" applyNumberFormat="1" applyAlignment="1">
      <alignment horizontal="right"/>
    </xf>
    <xf numFmtId="164" fontId="3" fillId="0" borderId="0" xfId="8" applyNumberFormat="1" applyFont="1" applyBorder="1" applyAlignment="1">
      <alignment horizontal="right"/>
    </xf>
    <xf numFmtId="164" fontId="3" fillId="0" borderId="0" xfId="9" applyNumberFormat="1" applyFont="1" applyBorder="1" applyAlignment="1">
      <alignment horizontal="right"/>
    </xf>
    <xf numFmtId="164" fontId="7" fillId="0" borderId="0" xfId="9" applyNumberFormat="1" applyFont="1" applyBorder="1" applyAlignment="1">
      <alignment horizontal="right"/>
    </xf>
    <xf numFmtId="164" fontId="7" fillId="0" borderId="0" xfId="9" applyNumberFormat="1" applyFont="1" applyBorder="1"/>
    <xf numFmtId="166" fontId="7" fillId="0" borderId="0" xfId="4" applyNumberFormat="1"/>
    <xf numFmtId="164" fontId="1" fillId="0" borderId="0" xfId="1" applyNumberFormat="1"/>
    <xf numFmtId="0" fontId="0" fillId="0" borderId="1" xfId="0" applyBorder="1"/>
    <xf numFmtId="164" fontId="1" fillId="0" borderId="0" xfId="3" applyNumberFormat="1"/>
    <xf numFmtId="164" fontId="9" fillId="0" borderId="1" xfId="3" applyNumberFormat="1" applyFont="1" applyBorder="1"/>
    <xf numFmtId="164" fontId="3" fillId="0" borderId="1" xfId="3" applyNumberFormat="1" applyFont="1" applyBorder="1"/>
    <xf numFmtId="164" fontId="1" fillId="0" borderId="1" xfId="3" applyNumberFormat="1" applyBorder="1"/>
    <xf numFmtId="164" fontId="8" fillId="2" borderId="27" xfId="4" applyNumberFormat="1" applyFont="1" applyFill="1" applyBorder="1" applyAlignment="1">
      <alignment horizontal="center" vertical="center" wrapText="1"/>
    </xf>
    <xf numFmtId="164" fontId="8" fillId="2" borderId="26" xfId="4" applyNumberFormat="1" applyFont="1" applyFill="1" applyBorder="1" applyAlignment="1">
      <alignment horizontal="center" vertical="center" wrapText="1"/>
    </xf>
    <xf numFmtId="9" fontId="8" fillId="2" borderId="26" xfId="4" applyNumberFormat="1" applyFont="1" applyFill="1" applyBorder="1" applyAlignment="1">
      <alignment horizontal="center" vertical="center" wrapText="1"/>
    </xf>
    <xf numFmtId="164" fontId="8" fillId="2" borderId="20" xfId="4" applyNumberFormat="1" applyFont="1" applyFill="1" applyBorder="1" applyAlignment="1">
      <alignment horizontal="center" vertical="center" wrapText="1"/>
    </xf>
    <xf numFmtId="164" fontId="8" fillId="2" borderId="36" xfId="0" applyNumberFormat="1" applyFont="1" applyFill="1" applyBorder="1" applyAlignment="1">
      <alignment horizontal="center" vertical="center" wrapText="1"/>
    </xf>
    <xf numFmtId="164" fontId="8" fillId="2" borderId="0" xfId="4" applyNumberFormat="1" applyFont="1" applyFill="1" applyAlignment="1">
      <alignment horizontal="center" vertical="center" wrapText="1"/>
    </xf>
    <xf numFmtId="9" fontId="8" fillId="2" borderId="0" xfId="4" applyNumberFormat="1" applyFont="1" applyFill="1" applyAlignment="1">
      <alignment horizontal="center" vertical="center" wrapText="1"/>
    </xf>
    <xf numFmtId="9" fontId="8" fillId="2" borderId="20" xfId="4" applyNumberFormat="1" applyFont="1" applyFill="1" applyBorder="1" applyAlignment="1">
      <alignment horizontal="center" vertical="center" wrapText="1"/>
    </xf>
    <xf numFmtId="164" fontId="8" fillId="2" borderId="37" xfId="4" applyNumberFormat="1" applyFont="1" applyFill="1" applyBorder="1" applyAlignment="1">
      <alignment horizontal="center" vertical="center" wrapText="1"/>
    </xf>
    <xf numFmtId="43" fontId="8" fillId="2" borderId="0" xfId="4" applyNumberFormat="1" applyFont="1" applyFill="1" applyAlignment="1">
      <alignment horizontal="center" vertical="center" wrapText="1"/>
    </xf>
    <xf numFmtId="9" fontId="8" fillId="2" borderId="37" xfId="4" applyNumberFormat="1" applyFont="1" applyFill="1" applyBorder="1" applyAlignment="1">
      <alignment horizontal="center" vertical="center" wrapText="1"/>
    </xf>
    <xf numFmtId="164" fontId="8" fillId="2" borderId="37" xfId="5" applyNumberFormat="1" applyFont="1" applyFill="1" applyBorder="1" applyAlignment="1">
      <alignment horizontal="center" vertical="center" wrapText="1"/>
    </xf>
    <xf numFmtId="9" fontId="8" fillId="2" borderId="20" xfId="5" applyNumberFormat="1" applyFont="1" applyFill="1" applyBorder="1" applyAlignment="1">
      <alignment horizontal="center" vertical="center" wrapText="1"/>
    </xf>
    <xf numFmtId="164" fontId="8" fillId="2" borderId="36" xfId="4" applyNumberFormat="1" applyFont="1" applyFill="1" applyBorder="1" applyAlignment="1">
      <alignment horizontal="center" vertical="center" wrapText="1"/>
    </xf>
    <xf numFmtId="164" fontId="8" fillId="0" borderId="20" xfId="4" applyNumberFormat="1" applyFont="1" applyBorder="1" applyAlignment="1">
      <alignment horizontal="center" vertical="center" wrapText="1"/>
    </xf>
    <xf numFmtId="49" fontId="11" fillId="0" borderId="0" xfId="0" applyNumberFormat="1" applyFont="1"/>
    <xf numFmtId="167" fontId="11" fillId="0" borderId="0" xfId="0" applyNumberFormat="1" applyFont="1"/>
    <xf numFmtId="164" fontId="8" fillId="0" borderId="0" xfId="4" applyNumberFormat="1" applyFont="1" applyAlignment="1">
      <alignment horizontal="center" vertical="center" wrapText="1"/>
    </xf>
    <xf numFmtId="9" fontId="8" fillId="0" borderId="0" xfId="4" applyNumberFormat="1" applyFont="1" applyAlignment="1">
      <alignment horizontal="center" vertical="center" wrapText="1"/>
    </xf>
    <xf numFmtId="0" fontId="11" fillId="0" borderId="0" xfId="0" applyFont="1"/>
    <xf numFmtId="9" fontId="8" fillId="0" borderId="20" xfId="4" applyNumberFormat="1" applyFont="1" applyBorder="1" applyAlignment="1">
      <alignment horizontal="center" vertical="center" wrapText="1"/>
    </xf>
    <xf numFmtId="9" fontId="8" fillId="0" borderId="20" xfId="5" applyNumberFormat="1" applyFont="1" applyBorder="1" applyAlignment="1">
      <alignment horizontal="center" vertical="center" wrapText="1"/>
    </xf>
    <xf numFmtId="0" fontId="12" fillId="0" borderId="0" xfId="0" applyFont="1"/>
    <xf numFmtId="17" fontId="0" fillId="0" borderId="0" xfId="0" applyNumberFormat="1"/>
    <xf numFmtId="164" fontId="6" fillId="0" borderId="18" xfId="9" applyNumberFormat="1" applyFont="1" applyBorder="1" applyAlignment="1">
      <alignment wrapText="1"/>
    </xf>
    <xf numFmtId="164" fontId="6" fillId="0" borderId="38" xfId="9" applyNumberFormat="1" applyFont="1" applyBorder="1" applyAlignment="1">
      <alignment horizontal="right"/>
    </xf>
    <xf numFmtId="0" fontId="6" fillId="0" borderId="12" xfId="4" applyFont="1" applyBorder="1" applyAlignment="1">
      <alignment horizontal="right" wrapText="1"/>
    </xf>
    <xf numFmtId="9" fontId="6" fillId="0" borderId="9" xfId="4" applyNumberFormat="1" applyFont="1" applyBorder="1" applyAlignment="1">
      <alignment horizontal="right" wrapText="1"/>
    </xf>
    <xf numFmtId="164" fontId="6" fillId="0" borderId="13" xfId="9" applyNumberFormat="1" applyFont="1" applyBorder="1"/>
    <xf numFmtId="164" fontId="6" fillId="0" borderId="12" xfId="9" applyNumberFormat="1" applyFont="1" applyBorder="1"/>
    <xf numFmtId="165" fontId="6" fillId="0" borderId="9" xfId="4" applyNumberFormat="1" applyFont="1" applyBorder="1" applyAlignment="1">
      <alignment horizontal="right" wrapText="1"/>
    </xf>
    <xf numFmtId="17" fontId="0" fillId="0" borderId="39" xfId="0" applyNumberFormat="1" applyBorder="1"/>
    <xf numFmtId="164" fontId="6" fillId="0" borderId="22" xfId="4" applyNumberFormat="1" applyFont="1" applyBorder="1" applyAlignment="1">
      <alignment wrapText="1"/>
    </xf>
    <xf numFmtId="164" fontId="6" fillId="0" borderId="40" xfId="9" applyNumberFormat="1" applyFont="1" applyBorder="1" applyAlignment="1">
      <alignment horizontal="right"/>
    </xf>
    <xf numFmtId="0" fontId="6" fillId="0" borderId="41" xfId="4" applyFont="1" applyBorder="1" applyAlignment="1">
      <alignment horizontal="right" wrapText="1"/>
    </xf>
    <xf numFmtId="9" fontId="6" fillId="0" borderId="42" xfId="4" applyNumberFormat="1" applyFont="1" applyBorder="1" applyAlignment="1">
      <alignment horizontal="right" wrapText="1"/>
    </xf>
    <xf numFmtId="164" fontId="6" fillId="0" borderId="43" xfId="9" applyNumberFormat="1" applyFont="1" applyBorder="1"/>
    <xf numFmtId="164" fontId="6" fillId="0" borderId="41" xfId="9" applyNumberFormat="1" applyFont="1" applyBorder="1"/>
    <xf numFmtId="165" fontId="6" fillId="0" borderId="42" xfId="4" applyNumberFormat="1" applyFont="1" applyBorder="1" applyAlignment="1">
      <alignment horizontal="right" wrapText="1"/>
    </xf>
    <xf numFmtId="0" fontId="7" fillId="0" borderId="39" xfId="4" applyBorder="1"/>
    <xf numFmtId="0" fontId="0" fillId="0" borderId="18" xfId="0" applyBorder="1"/>
    <xf numFmtId="164" fontId="6" fillId="0" borderId="21" xfId="4" applyNumberFormat="1" applyFont="1" applyBorder="1" applyAlignment="1">
      <alignment horizontal="right"/>
    </xf>
    <xf numFmtId="164" fontId="6" fillId="0" borderId="13" xfId="3" applyNumberFormat="1" applyFont="1" applyBorder="1" applyAlignment="1">
      <alignment horizontal="right"/>
    </xf>
    <xf numFmtId="0" fontId="6" fillId="0" borderId="12" xfId="9" applyNumberFormat="1" applyFont="1" applyBorder="1" applyAlignment="1">
      <alignment horizontal="right"/>
    </xf>
    <xf numFmtId="9" fontId="6" fillId="0" borderId="12" xfId="6" applyFont="1" applyBorder="1" applyAlignment="1">
      <alignment horizontal="right"/>
    </xf>
    <xf numFmtId="165" fontId="6" fillId="0" borderId="9" xfId="2" applyNumberFormat="1" applyFont="1" applyBorder="1" applyAlignment="1">
      <alignment horizontal="right" wrapText="1"/>
    </xf>
    <xf numFmtId="165" fontId="6" fillId="0" borderId="9" xfId="6" applyNumberFormat="1" applyFont="1" applyBorder="1" applyAlignment="1">
      <alignment horizontal="right"/>
    </xf>
    <xf numFmtId="9" fontId="6" fillId="0" borderId="9" xfId="4" applyNumberFormat="1" applyFont="1" applyBorder="1"/>
    <xf numFmtId="164" fontId="6" fillId="0" borderId="12" xfId="4" applyNumberFormat="1" applyFont="1" applyBorder="1"/>
    <xf numFmtId="9" fontId="6" fillId="0" borderId="9" xfId="2" applyFont="1" applyBorder="1" applyAlignment="1">
      <alignment horizontal="right"/>
    </xf>
    <xf numFmtId="164" fontId="6" fillId="0" borderId="18" xfId="9" applyNumberFormat="1" applyFont="1" applyBorder="1" applyAlignment="1">
      <alignment horizontal="right"/>
    </xf>
    <xf numFmtId="164" fontId="6" fillId="0" borderId="10" xfId="4" applyNumberFormat="1" applyFont="1" applyBorder="1"/>
    <xf numFmtId="9" fontId="6" fillId="0" borderId="7" xfId="2" applyFont="1" applyBorder="1" applyAlignment="1">
      <alignment horizontal="right"/>
    </xf>
    <xf numFmtId="164" fontId="6" fillId="0" borderId="13" xfId="4" applyNumberFormat="1" applyFont="1" applyBorder="1" applyAlignment="1">
      <alignment horizontal="right"/>
    </xf>
    <xf numFmtId="10" fontId="1" fillId="0" borderId="23" xfId="2" applyNumberFormat="1" applyBorder="1"/>
    <xf numFmtId="10" fontId="1" fillId="0" borderId="24" xfId="2" applyNumberFormat="1" applyBorder="1"/>
    <xf numFmtId="164" fontId="6" fillId="0" borderId="3" xfId="4" applyNumberFormat="1" applyFont="1" applyBorder="1"/>
    <xf numFmtId="9" fontId="6" fillId="0" borderId="2" xfId="2" applyFont="1" applyBorder="1" applyAlignment="1">
      <alignment horizontal="right"/>
    </xf>
    <xf numFmtId="164" fontId="6" fillId="0" borderId="3" xfId="4" applyNumberFormat="1" applyFont="1" applyBorder="1" applyAlignment="1">
      <alignment horizontal="right"/>
    </xf>
    <xf numFmtId="165" fontId="6" fillId="0" borderId="2" xfId="2" applyNumberFormat="1" applyFont="1" applyBorder="1" applyAlignment="1">
      <alignment horizontal="right" wrapText="1"/>
    </xf>
    <xf numFmtId="10" fontId="5" fillId="0" borderId="44" xfId="2" applyNumberFormat="1" applyFont="1" applyBorder="1"/>
    <xf numFmtId="10" fontId="5" fillId="0" borderId="45" xfId="2" applyNumberFormat="1" applyFont="1" applyBorder="1"/>
    <xf numFmtId="10" fontId="5" fillId="0" borderId="0" xfId="2" applyNumberFormat="1" applyFont="1"/>
    <xf numFmtId="164" fontId="6" fillId="0" borderId="3" xfId="9" applyNumberFormat="1" applyFont="1" applyBorder="1"/>
    <xf numFmtId="164" fontId="6" fillId="0" borderId="15" xfId="9" applyNumberFormat="1" applyFont="1" applyBorder="1"/>
    <xf numFmtId="9" fontId="6" fillId="0" borderId="2" xfId="4" applyNumberFormat="1" applyFont="1" applyBorder="1" applyAlignment="1">
      <alignment horizontal="right" wrapText="1"/>
    </xf>
    <xf numFmtId="166" fontId="1" fillId="0" borderId="8" xfId="3" applyNumberFormat="1" applyBorder="1" applyAlignment="1">
      <alignment horizontal="right"/>
    </xf>
    <xf numFmtId="164" fontId="1" fillId="0" borderId="10" xfId="3" applyNumberFormat="1" applyBorder="1" applyAlignment="1">
      <alignment horizontal="right"/>
    </xf>
    <xf numFmtId="164" fontId="5" fillId="0" borderId="16" xfId="3" applyNumberFormat="1" applyFont="1" applyBorder="1" applyAlignment="1">
      <alignment horizontal="right"/>
    </xf>
    <xf numFmtId="164" fontId="6" fillId="0" borderId="15" xfId="4" applyNumberFormat="1" applyFont="1" applyBorder="1" applyAlignment="1">
      <alignment horizontal="right"/>
    </xf>
    <xf numFmtId="9" fontId="6" fillId="0" borderId="2" xfId="6" applyFont="1" applyBorder="1" applyAlignment="1">
      <alignment horizontal="right"/>
    </xf>
    <xf numFmtId="164" fontId="6" fillId="0" borderId="0" xfId="4" applyNumberFormat="1" applyFont="1" applyAlignment="1">
      <alignment horizontal="right"/>
    </xf>
    <xf numFmtId="166" fontId="1" fillId="0" borderId="3" xfId="3" applyNumberFormat="1" applyBorder="1" applyAlignment="1">
      <alignment horizontal="right"/>
    </xf>
    <xf numFmtId="164" fontId="1" fillId="0" borderId="15" xfId="3" applyNumberFormat="1" applyBorder="1" applyAlignment="1">
      <alignment horizontal="right"/>
    </xf>
    <xf numFmtId="164" fontId="5" fillId="0" borderId="14" xfId="3" applyNumberFormat="1" applyFont="1" applyBorder="1" applyAlignment="1">
      <alignment horizontal="right"/>
    </xf>
    <xf numFmtId="164" fontId="1" fillId="0" borderId="13" xfId="3" applyNumberFormat="1" applyBorder="1" applyAlignment="1">
      <alignment horizontal="right"/>
    </xf>
    <xf numFmtId="164" fontId="1" fillId="0" borderId="12" xfId="3" applyNumberFormat="1" applyBorder="1" applyAlignment="1">
      <alignment horizontal="right"/>
    </xf>
    <xf numFmtId="164" fontId="1" fillId="0" borderId="8" xfId="3" applyNumberFormat="1" applyBorder="1" applyAlignment="1">
      <alignment horizontal="right"/>
    </xf>
    <xf numFmtId="164" fontId="1" fillId="0" borderId="10" xfId="3" applyNumberFormat="1" applyBorder="1"/>
    <xf numFmtId="164" fontId="1" fillId="0" borderId="6" xfId="3" applyNumberFormat="1" applyBorder="1" applyAlignment="1">
      <alignment horizontal="right"/>
    </xf>
    <xf numFmtId="0" fontId="6" fillId="0" borderId="10" xfId="4" applyFont="1" applyBorder="1" applyAlignment="1">
      <alignment horizontal="right"/>
    </xf>
    <xf numFmtId="0" fontId="6" fillId="0" borderId="5" xfId="4" applyFont="1" applyBorder="1" applyAlignment="1">
      <alignment horizontal="right"/>
    </xf>
    <xf numFmtId="0" fontId="3" fillId="0" borderId="0" xfId="4" applyFont="1"/>
    <xf numFmtId="0" fontId="13" fillId="0" borderId="0" xfId="4" applyFont="1" applyAlignment="1">
      <alignment horizontal="left"/>
    </xf>
    <xf numFmtId="0" fontId="13" fillId="0" borderId="0" xfId="4" applyFont="1"/>
    <xf numFmtId="164" fontId="4" fillId="0" borderId="0" xfId="9" applyNumberFormat="1" applyFont="1"/>
    <xf numFmtId="9" fontId="4" fillId="0" borderId="0" xfId="6" applyFont="1"/>
    <xf numFmtId="0" fontId="4" fillId="0" borderId="0" xfId="4" applyFont="1"/>
    <xf numFmtId="1" fontId="4" fillId="0" borderId="0" xfId="4" applyNumberFormat="1" applyFont="1"/>
    <xf numFmtId="0" fontId="3" fillId="0" borderId="0" xfId="4" applyFont="1" applyAlignment="1">
      <alignment horizontal="left"/>
    </xf>
    <xf numFmtId="164" fontId="3" fillId="0" borderId="0" xfId="9" applyNumberFormat="1" applyFont="1"/>
    <xf numFmtId="9" fontId="3" fillId="0" borderId="0" xfId="6" applyFont="1"/>
    <xf numFmtId="1" fontId="3" fillId="0" borderId="0" xfId="4" applyNumberFormat="1" applyFont="1"/>
    <xf numFmtId="165" fontId="7" fillId="0" borderId="0" xfId="4" applyNumberFormat="1"/>
    <xf numFmtId="164" fontId="0" fillId="0" borderId="0" xfId="9" applyNumberFormat="1" applyFont="1"/>
    <xf numFmtId="164" fontId="8" fillId="2" borderId="34" xfId="4" applyNumberFormat="1" applyFont="1" applyFill="1" applyBorder="1" applyAlignment="1">
      <alignment horizontal="center" vertical="center" wrapText="1"/>
    </xf>
    <xf numFmtId="0" fontId="0" fillId="0" borderId="25" xfId="0" applyBorder="1"/>
    <xf numFmtId="9" fontId="8" fillId="2" borderId="34" xfId="4" applyNumberFormat="1" applyFont="1" applyFill="1" applyBorder="1" applyAlignment="1">
      <alignment horizontal="center" vertical="center" wrapText="1"/>
    </xf>
    <xf numFmtId="0" fontId="3" fillId="0" borderId="0" xfId="4" applyFont="1" applyAlignment="1">
      <alignment horizontal="left"/>
    </xf>
    <xf numFmtId="0" fontId="7" fillId="0" borderId="0" xfId="4"/>
    <xf numFmtId="164" fontId="0" fillId="0" borderId="0" xfId="9" applyNumberFormat="1" applyFont="1"/>
    <xf numFmtId="164" fontId="8" fillId="2" borderId="35" xfId="4" applyNumberFormat="1" applyFont="1" applyFill="1" applyBorder="1" applyAlignment="1">
      <alignment horizontal="center" vertical="center" wrapText="1"/>
    </xf>
    <xf numFmtId="0" fontId="0" fillId="0" borderId="29" xfId="0" applyBorder="1"/>
    <xf numFmtId="164" fontId="8" fillId="2" borderId="34" xfId="5" applyNumberFormat="1" applyFont="1" applyFill="1" applyBorder="1" applyAlignment="1">
      <alignment horizontal="center" vertical="center" wrapText="1"/>
    </xf>
    <xf numFmtId="9" fontId="8" fillId="2" borderId="34" xfId="5" applyNumberFormat="1" applyFont="1" applyFill="1" applyBorder="1" applyAlignment="1">
      <alignment horizontal="center" vertical="center" wrapText="1"/>
    </xf>
    <xf numFmtId="43" fontId="8" fillId="2" borderId="34" xfId="4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3" fillId="0" borderId="32" xfId="0" applyFont="1" applyBorder="1" applyAlignment="1">
      <alignment horizontal="left"/>
    </xf>
    <xf numFmtId="0" fontId="0" fillId="0" borderId="1" xfId="0" applyBorder="1"/>
    <xf numFmtId="164" fontId="8" fillId="2" borderId="33" xfId="4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30" xfId="0" applyBorder="1"/>
    <xf numFmtId="0" fontId="7" fillId="0" borderId="0" xfId="4" applyAlignment="1">
      <alignment horizontal="left"/>
    </xf>
    <xf numFmtId="43" fontId="1" fillId="0" borderId="0" xfId="1"/>
    <xf numFmtId="43" fontId="1" fillId="0" borderId="47" xfId="1" applyBorder="1"/>
    <xf numFmtId="43" fontId="1" fillId="0" borderId="37" xfId="1" applyBorder="1"/>
    <xf numFmtId="0" fontId="0" fillId="0" borderId="48" xfId="0" applyBorder="1"/>
    <xf numFmtId="164" fontId="6" fillId="0" borderId="48" xfId="4" applyNumberFormat="1" applyFont="1" applyBorder="1" applyAlignment="1">
      <alignment horizontal="right"/>
    </xf>
    <xf numFmtId="164" fontId="6" fillId="0" borderId="46" xfId="4" applyNumberFormat="1" applyFont="1" applyBorder="1" applyAlignment="1">
      <alignment horizontal="right"/>
    </xf>
    <xf numFmtId="0" fontId="6" fillId="0" borderId="15" xfId="4" applyFont="1" applyBorder="1" applyAlignment="1">
      <alignment horizontal="right"/>
    </xf>
    <xf numFmtId="9" fontId="6" fillId="0" borderId="14" xfId="6" applyFont="1" applyBorder="1" applyAlignment="1">
      <alignment horizontal="right"/>
    </xf>
    <xf numFmtId="164" fontId="6" fillId="0" borderId="46" xfId="9" applyNumberFormat="1" applyFont="1" applyBorder="1"/>
    <xf numFmtId="164" fontId="6" fillId="0" borderId="14" xfId="9" applyNumberFormat="1" applyFont="1" applyBorder="1"/>
    <xf numFmtId="9" fontId="6" fillId="0" borderId="49" xfId="4" applyNumberFormat="1" applyFont="1" applyBorder="1" applyAlignment="1">
      <alignment horizontal="right" wrapText="1"/>
    </xf>
    <xf numFmtId="165" fontId="6" fillId="0" borderId="49" xfId="2" applyNumberFormat="1" applyFont="1" applyBorder="1" applyAlignment="1">
      <alignment horizontal="right" wrapText="1"/>
    </xf>
    <xf numFmtId="164" fontId="1" fillId="0" borderId="50" xfId="3" applyNumberFormat="1" applyBorder="1"/>
    <xf numFmtId="165" fontId="6" fillId="0" borderId="49" xfId="6" applyNumberFormat="1" applyFont="1" applyBorder="1" applyAlignment="1">
      <alignment horizontal="right"/>
    </xf>
    <xf numFmtId="10" fontId="1" fillId="0" borderId="50" xfId="2" applyNumberFormat="1" applyBorder="1"/>
    <xf numFmtId="0" fontId="6" fillId="0" borderId="3" xfId="4" applyFont="1" applyBorder="1" applyAlignment="1">
      <alignment horizontal="right"/>
    </xf>
    <xf numFmtId="165" fontId="6" fillId="0" borderId="49" xfId="4" applyNumberFormat="1" applyFont="1" applyBorder="1" applyAlignment="1">
      <alignment horizontal="right" wrapText="1"/>
    </xf>
    <xf numFmtId="9" fontId="6" fillId="0" borderId="49" xfId="4" applyNumberFormat="1" applyFont="1" applyBorder="1"/>
    <xf numFmtId="164" fontId="6" fillId="0" borderId="15" xfId="4" applyNumberFormat="1" applyFont="1" applyBorder="1"/>
    <xf numFmtId="164" fontId="6" fillId="0" borderId="48" xfId="9" applyNumberFormat="1" applyFont="1" applyBorder="1" applyAlignment="1">
      <alignment horizontal="right"/>
    </xf>
    <xf numFmtId="164" fontId="6" fillId="0" borderId="12" xfId="9" applyNumberFormat="1" applyFont="1" applyBorder="1" applyAlignment="1">
      <alignment horizontal="right"/>
    </xf>
    <xf numFmtId="43" fontId="1" fillId="0" borderId="32" xfId="1" applyBorder="1"/>
    <xf numFmtId="43" fontId="1" fillId="0" borderId="31" xfId="1" applyBorder="1"/>
    <xf numFmtId="43" fontId="1" fillId="0" borderId="20" xfId="1" applyBorder="1"/>
    <xf numFmtId="43" fontId="1" fillId="0" borderId="36" xfId="1" applyBorder="1" applyAlignment="1">
      <alignment horizontal="right"/>
    </xf>
    <xf numFmtId="43" fontId="1" fillId="0" borderId="32" xfId="1" applyBorder="1" applyAlignment="1">
      <alignment horizontal="right"/>
    </xf>
    <xf numFmtId="43" fontId="1" fillId="0" borderId="31" xfId="1" applyBorder="1" applyAlignment="1">
      <alignment horizontal="right"/>
    </xf>
    <xf numFmtId="43" fontId="1" fillId="0" borderId="37" xfId="1" applyBorder="1" applyAlignment="1">
      <alignment horizontal="right"/>
    </xf>
    <xf numFmtId="43" fontId="1" fillId="0" borderId="20" xfId="1" applyBorder="1" applyAlignment="1">
      <alignment horizontal="right"/>
    </xf>
    <xf numFmtId="43" fontId="1" fillId="0" borderId="52" xfId="1" applyBorder="1" applyAlignment="1">
      <alignment horizontal="right"/>
    </xf>
    <xf numFmtId="43" fontId="1" fillId="0" borderId="1" xfId="1" applyBorder="1" applyAlignment="1">
      <alignment horizontal="right"/>
    </xf>
    <xf numFmtId="43" fontId="1" fillId="0" borderId="0" xfId="1" applyBorder="1" applyAlignment="1">
      <alignment horizontal="right"/>
    </xf>
    <xf numFmtId="43" fontId="1" fillId="0" borderId="47" xfId="1" applyBorder="1" applyAlignment="1">
      <alignment horizontal="right"/>
    </xf>
    <xf numFmtId="43" fontId="1" fillId="0" borderId="39" xfId="1" applyBorder="1" applyAlignment="1">
      <alignment horizontal="right"/>
    </xf>
    <xf numFmtId="43" fontId="1" fillId="0" borderId="51" xfId="1" applyBorder="1" applyAlignment="1">
      <alignment horizontal="right"/>
    </xf>
    <xf numFmtId="43" fontId="1" fillId="0" borderId="51" xfId="1" applyBorder="1"/>
    <xf numFmtId="43" fontId="1" fillId="0" borderId="22" xfId="1" applyBorder="1" applyAlignment="1">
      <alignment horizontal="right"/>
    </xf>
    <xf numFmtId="164" fontId="6" fillId="0" borderId="13" xfId="9" applyNumberFormat="1" applyFont="1" applyBorder="1" applyAlignment="1">
      <alignment horizontal="right"/>
    </xf>
    <xf numFmtId="164" fontId="1" fillId="0" borderId="0" xfId="3" applyNumberFormat="1" applyAlignment="1">
      <alignment horizontal="right"/>
    </xf>
    <xf numFmtId="43" fontId="6" fillId="0" borderId="13" xfId="9" applyNumberFormat="1" applyFont="1" applyBorder="1"/>
    <xf numFmtId="43" fontId="6" fillId="0" borderId="19" xfId="9" applyNumberFormat="1" applyFont="1" applyBorder="1"/>
    <xf numFmtId="43" fontId="6" fillId="0" borderId="46" xfId="9" applyNumberFormat="1" applyFont="1" applyBorder="1"/>
    <xf numFmtId="43" fontId="6" fillId="0" borderId="13" xfId="4" applyNumberFormat="1" applyFont="1" applyBorder="1"/>
    <xf numFmtId="43" fontId="6" fillId="0" borderId="8" xfId="4" applyNumberFormat="1" applyFont="1" applyBorder="1"/>
    <xf numFmtId="164" fontId="6" fillId="0" borderId="12" xfId="4" applyNumberFormat="1" applyFont="1" applyBorder="1" applyAlignment="1">
      <alignment horizontal="right"/>
    </xf>
  </cellXfs>
  <cellStyles count="10">
    <cellStyle name="Comma" xfId="1" builtinId="3"/>
    <cellStyle name="Comma 2" xfId="9" xr:uid="{B12F0839-164A-6543-A6C0-44594A00A1AF}"/>
    <cellStyle name="Comma 2 2" xfId="3" xr:uid="{00000000-0005-0000-0000-000003000000}"/>
    <cellStyle name="Comma 3" xfId="8" xr:uid="{FF2CFECB-D07B-E44A-8EB2-F48F3EC48C8D}"/>
    <cellStyle name="Normal" xfId="0" builtinId="0"/>
    <cellStyle name="Normal 2" xfId="5" xr:uid="{00000000-0005-0000-0000-000005000000}"/>
    <cellStyle name="Normal 3" xfId="4" xr:uid="{00000000-0005-0000-0000-000004000000}"/>
    <cellStyle name="Percent" xfId="2" builtinId="5"/>
    <cellStyle name="Percent 2" xfId="6" xr:uid="{6489CAE9-AC54-F344-99D4-2EAF8E11CEDF}"/>
    <cellStyle name="Percent 3" xfId="7" xr:uid="{62A44EBC-974C-164B-982B-96C91F467C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France nominal GDP, Private and Public Debt</a:t>
            </a:r>
          </a:p>
        </c:rich>
      </c:tx>
      <c:layout>
        <c:manualLayout>
          <c:xMode val="edge"/>
          <c:yMode val="edge"/>
          <c:x val="8.4000656167978999E-2"/>
          <c:y val="3.240740740740739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504B7B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C15-BA4E-A4DF-8D0CDCCF1F3B}"/>
            </c:ext>
          </c:extLst>
        </c:ser>
        <c:ser>
          <c:idx val="1"/>
          <c:order val="1"/>
          <c:spPr>
            <a:ln w="38100">
              <a:solidFill>
                <a:srgbClr val="56A0D2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C15-BA4E-A4DF-8D0CDCCF1F3B}"/>
            </c:ext>
          </c:extLst>
        </c:ser>
        <c:ser>
          <c:idx val="2"/>
          <c:order val="2"/>
          <c:spPr>
            <a:ln w="38100">
              <a:solidFill>
                <a:srgbClr val="323232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C15-BA4E-A4DF-8D0CDCCF1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75087"/>
        <c:axId val="1"/>
      </c:lineChart>
      <c:catAx>
        <c:axId val="92875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E6E3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875087"/>
        <c:crosses val="autoZero"/>
        <c:crossBetween val="between"/>
      </c:valAx>
      <c:spPr>
        <a:solidFill>
          <a:srgbClr val="EBDCBE"/>
        </a:solidFill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90EB1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BDCBE"/>
    </a:solidFill>
    <a:ln w="3175">
      <a:solidFill>
        <a:srgbClr val="8E6E36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90EB1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rPr>
              <a:t>France Nominal GDP, Public Debt and Private Debt</a:t>
            </a:r>
          </a:p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r>
              <a:rPr lang="en-US" sz="1100" b="0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In million euro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'Debt Charts'!$B$3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323232"/>
              </a:solidFill>
              <a:prstDash val="solid"/>
            </a:ln>
          </c:spPr>
          <c:marker>
            <c:symbol val="none"/>
          </c:marker>
          <c:cat>
            <c:numRef>
              <c:f>'Debt Charts'!$A$22:$A$66</c:f>
              <c:numCache>
                <c:formatCode>General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'Debt Charts'!$B$22:$B$66</c:f>
              <c:numCache>
                <c:formatCode>_(* #,##0_);_(* \(#,##0\);_(* "-"??_);_(@_)</c:formatCode>
                <c:ptCount val="45"/>
                <c:pt idx="0">
                  <c:v>306806.94300000003</c:v>
                </c:pt>
                <c:pt idx="1">
                  <c:v>348615.45600000001</c:v>
                </c:pt>
                <c:pt idx="2">
                  <c:v>398209.85</c:v>
                </c:pt>
                <c:pt idx="3">
                  <c:v>451770.1</c:v>
                </c:pt>
                <c:pt idx="4">
                  <c:v>509985.27299999999</c:v>
                </c:pt>
                <c:pt idx="5">
                  <c:v>585988.63</c:v>
                </c:pt>
                <c:pt idx="6">
                  <c:v>650512.43999999994</c:v>
                </c:pt>
                <c:pt idx="7">
                  <c:v>707029.57400000002</c:v>
                </c:pt>
                <c:pt idx="8">
                  <c:v>757689.25399999996</c:v>
                </c:pt>
                <c:pt idx="9">
                  <c:v>814596.08799999999</c:v>
                </c:pt>
                <c:pt idx="10">
                  <c:v>855982.60400000005</c:v>
                </c:pt>
                <c:pt idx="11">
                  <c:v>925215.16500000004</c:v>
                </c:pt>
                <c:pt idx="12">
                  <c:v>997120.8</c:v>
                </c:pt>
                <c:pt idx="13">
                  <c:v>1053545.6370000001</c:v>
                </c:pt>
                <c:pt idx="14">
                  <c:v>1091705.206</c:v>
                </c:pt>
                <c:pt idx="15">
                  <c:v>1130983.368</c:v>
                </c:pt>
                <c:pt idx="16">
                  <c:v>1142118.5430000001</c:v>
                </c:pt>
                <c:pt idx="17">
                  <c:v>1179867.06</c:v>
                </c:pt>
                <c:pt idx="18">
                  <c:v>1218272.6499999999</c:v>
                </c:pt>
                <c:pt idx="19">
                  <c:v>1252265.5160000001</c:v>
                </c:pt>
                <c:pt idx="20">
                  <c:v>1292776.8970000001</c:v>
                </c:pt>
                <c:pt idx="21">
                  <c:v>1351895.7749999999</c:v>
                </c:pt>
                <c:pt idx="22">
                  <c:v>1400999.2990000001</c:v>
                </c:pt>
                <c:pt idx="23">
                  <c:v>1478585.0619999999</c:v>
                </c:pt>
                <c:pt idx="24">
                  <c:v>1538199.9029999999</c:v>
                </c:pt>
                <c:pt idx="25">
                  <c:v>1587829.1629999999</c:v>
                </c:pt>
                <c:pt idx="26">
                  <c:v>1630665.7960000001</c:v>
                </c:pt>
                <c:pt idx="27">
                  <c:v>1704018.5490000001</c:v>
                </c:pt>
                <c:pt idx="28">
                  <c:v>1765904.922</c:v>
                </c:pt>
                <c:pt idx="29">
                  <c:v>1848150.7279999999</c:v>
                </c:pt>
                <c:pt idx="30">
                  <c:v>1941360.2220000001</c:v>
                </c:pt>
                <c:pt idx="31">
                  <c:v>1992379.9739999999</c:v>
                </c:pt>
                <c:pt idx="32">
                  <c:v>1936422.2520000001</c:v>
                </c:pt>
                <c:pt idx="33">
                  <c:v>1995288.9920000001</c:v>
                </c:pt>
                <c:pt idx="34">
                  <c:v>2058368.882</c:v>
                </c:pt>
                <c:pt idx="35">
                  <c:v>2088804.3840000001</c:v>
                </c:pt>
                <c:pt idx="36">
                  <c:v>2117189.1</c:v>
                </c:pt>
                <c:pt idx="37">
                  <c:v>2149765</c:v>
                </c:pt>
                <c:pt idx="38">
                  <c:v>2198432</c:v>
                </c:pt>
                <c:pt idx="39">
                  <c:v>2234129</c:v>
                </c:pt>
                <c:pt idx="40">
                  <c:v>2297242</c:v>
                </c:pt>
                <c:pt idx="41">
                  <c:v>2363306</c:v>
                </c:pt>
                <c:pt idx="42">
                  <c:v>2437635</c:v>
                </c:pt>
                <c:pt idx="43" formatCode="_(* #,##0_);_(* \(#,##0\);_(* &quot;-&quot;???_);_(@_)">
                  <c:v>2310468.9959999998</c:v>
                </c:pt>
                <c:pt idx="44" formatCode="_(* #,##0_);_(* \(#,##0\);_(* &quot;-&quot;???_);_(@_)">
                  <c:v>2500870.41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F9-0549-BE87-278994884DB8}"/>
            </c:ext>
          </c:extLst>
        </c:ser>
        <c:ser>
          <c:idx val="1"/>
          <c:order val="1"/>
          <c:tx>
            <c:strRef>
              <c:f>'Debt Charts'!$C$3</c:f>
              <c:strCache>
                <c:ptCount val="1"/>
                <c:pt idx="0">
                  <c:v>Public Debt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'Debt Charts'!$A$22:$A$66</c:f>
              <c:numCache>
                <c:formatCode>General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'Debt Charts'!$C$22:$C$66</c:f>
              <c:numCache>
                <c:formatCode>_(* #,##0_);_(* \(#,##0\);_(* "-"??_);_(@_)</c:formatCode>
                <c:ptCount val="45"/>
                <c:pt idx="0">
                  <c:v>60615.521000000001</c:v>
                </c:pt>
                <c:pt idx="1">
                  <c:v>73726.136752037739</c:v>
                </c:pt>
                <c:pt idx="2">
                  <c:v>84037.108372506671</c:v>
                </c:pt>
                <c:pt idx="3">
                  <c:v>94100</c:v>
                </c:pt>
                <c:pt idx="4">
                  <c:v>110100</c:v>
                </c:pt>
                <c:pt idx="5">
                  <c:v>148600</c:v>
                </c:pt>
                <c:pt idx="6">
                  <c:v>173500</c:v>
                </c:pt>
                <c:pt idx="7">
                  <c:v>205500</c:v>
                </c:pt>
                <c:pt idx="8">
                  <c:v>232300</c:v>
                </c:pt>
                <c:pt idx="9">
                  <c:v>254600</c:v>
                </c:pt>
                <c:pt idx="10">
                  <c:v>287700</c:v>
                </c:pt>
                <c:pt idx="11">
                  <c:v>310300</c:v>
                </c:pt>
                <c:pt idx="12">
                  <c:v>342200</c:v>
                </c:pt>
                <c:pt idx="13">
                  <c:v>373500</c:v>
                </c:pt>
                <c:pt idx="14">
                  <c:v>396500</c:v>
                </c:pt>
                <c:pt idx="15">
                  <c:v>452600</c:v>
                </c:pt>
                <c:pt idx="16">
                  <c:v>529200</c:v>
                </c:pt>
                <c:pt idx="17">
                  <c:v>585200</c:v>
                </c:pt>
                <c:pt idx="18">
                  <c:v>683523.24</c:v>
                </c:pt>
                <c:pt idx="19">
                  <c:v>751340.15</c:v>
                </c:pt>
                <c:pt idx="20">
                  <c:v>794087.8</c:v>
                </c:pt>
                <c:pt idx="21">
                  <c:v>829352.42</c:v>
                </c:pt>
                <c:pt idx="22">
                  <c:v>847554.54</c:v>
                </c:pt>
                <c:pt idx="23">
                  <c:v>870625.71</c:v>
                </c:pt>
                <c:pt idx="24">
                  <c:v>897445.98</c:v>
                </c:pt>
                <c:pt idx="25">
                  <c:v>956794.36</c:v>
                </c:pt>
                <c:pt idx="26">
                  <c:v>1050355.98</c:v>
                </c:pt>
                <c:pt idx="27">
                  <c:v>1123615.3400000001</c:v>
                </c:pt>
                <c:pt idx="28">
                  <c:v>1189919.3899999999</c:v>
                </c:pt>
                <c:pt idx="29">
                  <c:v>1194106.02</c:v>
                </c:pt>
                <c:pt idx="30">
                  <c:v>1252867.2</c:v>
                </c:pt>
                <c:pt idx="31">
                  <c:v>1370325.6059999999</c:v>
                </c:pt>
                <c:pt idx="32">
                  <c:v>1607982.601</c:v>
                </c:pt>
                <c:pt idx="33">
                  <c:v>1701122.3959999999</c:v>
                </c:pt>
                <c:pt idx="34">
                  <c:v>1807957.03</c:v>
                </c:pt>
                <c:pt idx="35">
                  <c:v>1892539.747</c:v>
                </c:pt>
                <c:pt idx="36">
                  <c:v>1977733.996</c:v>
                </c:pt>
                <c:pt idx="37">
                  <c:v>2039883.588</c:v>
                </c:pt>
                <c:pt idx="38">
                  <c:v>2101255.2790000001</c:v>
                </c:pt>
                <c:pt idx="39" formatCode="_(* #,##0_);_(* \(#,##0\);_(* &quot;-&quot;_);_(@_)">
                  <c:v>2188480.6669999999</c:v>
                </c:pt>
                <c:pt idx="40">
                  <c:v>2254331.0299999998</c:v>
                </c:pt>
                <c:pt idx="41">
                  <c:v>2310877.2420000001</c:v>
                </c:pt>
                <c:pt idx="42">
                  <c:v>2374942.0142600001</c:v>
                </c:pt>
                <c:pt idx="43">
                  <c:v>2656152.65765</c:v>
                </c:pt>
                <c:pt idx="44">
                  <c:v>2821900.6826499999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F9-0549-BE87-278994884DB8}"/>
            </c:ext>
          </c:extLst>
        </c:ser>
        <c:ser>
          <c:idx val="2"/>
          <c:order val="2"/>
          <c:tx>
            <c:strRef>
              <c:f>'Debt Charts'!$D$3</c:f>
              <c:strCache>
                <c:ptCount val="1"/>
                <c:pt idx="0">
                  <c:v>Private Debt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'Debt Charts'!$A$22:$A$66</c:f>
              <c:numCache>
                <c:formatCode>General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'Debt Charts'!$D$22:$D$66</c:f>
              <c:numCache>
                <c:formatCode>_(* #,##0_);_(* \(#,##0\);_(* "-"??_);_(@_)</c:formatCode>
                <c:ptCount val="45"/>
                <c:pt idx="0">
                  <c:v>226231.64053707468</c:v>
                </c:pt>
                <c:pt idx="1">
                  <c:v>256998.38031897446</c:v>
                </c:pt>
                <c:pt idx="2">
                  <c:v>295539.40081736102</c:v>
                </c:pt>
                <c:pt idx="3">
                  <c:v>339770.26212499617</c:v>
                </c:pt>
                <c:pt idx="4">
                  <c:v>384893.54426485748</c:v>
                </c:pt>
                <c:pt idx="5">
                  <c:v>444938.98254485102</c:v>
                </c:pt>
                <c:pt idx="6">
                  <c:v>503830.95284235181</c:v>
                </c:pt>
                <c:pt idx="7">
                  <c:v>565903.56279156008</c:v>
                </c:pt>
                <c:pt idx="8">
                  <c:v>600524.32782772148</c:v>
                </c:pt>
                <c:pt idx="9">
                  <c:v>630609.56060644705</c:v>
                </c:pt>
                <c:pt idx="10">
                  <c:v>693822.91393574025</c:v>
                </c:pt>
                <c:pt idx="11">
                  <c:v>791364.24287627765</c:v>
                </c:pt>
                <c:pt idx="12">
                  <c:v>876995.34785580996</c:v>
                </c:pt>
                <c:pt idx="13">
                  <c:v>970782.40702528751</c:v>
                </c:pt>
                <c:pt idx="14">
                  <c:v>1031574.7804150631</c:v>
                </c:pt>
                <c:pt idx="15">
                  <c:v>1083183.3304330553</c:v>
                </c:pt>
                <c:pt idx="16">
                  <c:v>1106137.6553640026</c:v>
                </c:pt>
                <c:pt idx="17">
                  <c:v>1131418.1796846776</c:v>
                </c:pt>
                <c:pt idx="18">
                  <c:v>1141034.9157955321</c:v>
                </c:pt>
                <c:pt idx="19">
                  <c:v>1163612.7075564335</c:v>
                </c:pt>
                <c:pt idx="20">
                  <c:v>1203087.7627943326</c:v>
                </c:pt>
                <c:pt idx="21">
                  <c:v>1238589.452</c:v>
                </c:pt>
                <c:pt idx="22">
                  <c:v>1340199.581</c:v>
                </c:pt>
                <c:pt idx="23">
                  <c:v>1477872.615</c:v>
                </c:pt>
                <c:pt idx="24">
                  <c:v>1603709.9410000001</c:v>
                </c:pt>
                <c:pt idx="25">
                  <c:v>1653142.16</c:v>
                </c:pt>
                <c:pt idx="26">
                  <c:v>1696440.7209999999</c:v>
                </c:pt>
                <c:pt idx="27">
                  <c:v>1795027.6850000001</c:v>
                </c:pt>
                <c:pt idx="28">
                  <c:v>1939267.388</c:v>
                </c:pt>
                <c:pt idx="29">
                  <c:v>2089799.5079999999</c:v>
                </c:pt>
                <c:pt idx="30">
                  <c:v>2253499.571</c:v>
                </c:pt>
                <c:pt idx="31">
                  <c:v>2443256.3229999999</c:v>
                </c:pt>
                <c:pt idx="32">
                  <c:v>2534893.176</c:v>
                </c:pt>
                <c:pt idx="33">
                  <c:v>2637900.5019999999</c:v>
                </c:pt>
                <c:pt idx="34">
                  <c:v>2790631.2259999998</c:v>
                </c:pt>
                <c:pt idx="35">
                  <c:v>2894527.747</c:v>
                </c:pt>
                <c:pt idx="36">
                  <c:v>2913167.13</c:v>
                </c:pt>
                <c:pt idx="37">
                  <c:v>3046216.5707999999</c:v>
                </c:pt>
                <c:pt idx="38">
                  <c:v>3142885.8739</c:v>
                </c:pt>
                <c:pt idx="39">
                  <c:v>3202158.3089000001</c:v>
                </c:pt>
                <c:pt idx="40">
                  <c:v>3337124.0762</c:v>
                </c:pt>
                <c:pt idx="41">
                  <c:v>3512481.9663</c:v>
                </c:pt>
                <c:pt idx="42">
                  <c:v>3736284.4112</c:v>
                </c:pt>
                <c:pt idx="43">
                  <c:v>4033184.8857</c:v>
                </c:pt>
                <c:pt idx="44">
                  <c:v>4184280.0123000001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F9-0549-BE87-278994884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661039"/>
        <c:axId val="1"/>
      </c:lineChart>
      <c:catAx>
        <c:axId val="92661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E6E3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661039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90EB1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8E6E36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90EB1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France Public and Private Debt to GDP</a:t>
            </a:r>
          </a:p>
        </c:rich>
      </c:tx>
      <c:layout>
        <c:manualLayout>
          <c:xMode val="edge"/>
          <c:yMode val="edge"/>
          <c:x val="0.23726450860309128"/>
          <c:y val="2.92208516428364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'Debt Charts'!$F$3</c:f>
              <c:strCache>
                <c:ptCount val="1"/>
                <c:pt idx="0">
                  <c:v>Public Debt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numRef>
              <c:f>'Debt Charts'!$E$22:$E$66</c:f>
              <c:numCache>
                <c:formatCode>General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'Debt Charts'!$F$22:$F$66</c:f>
              <c:numCache>
                <c:formatCode>0%</c:formatCode>
                <c:ptCount val="45"/>
                <c:pt idx="0">
                  <c:v>0.1975689350680698</c:v>
                </c:pt>
                <c:pt idx="1">
                  <c:v>0.21148269671680231</c:v>
                </c:pt>
                <c:pt idx="2">
                  <c:v>0.21103724172696048</c:v>
                </c:pt>
                <c:pt idx="3">
                  <c:v>0.20829178380773761</c:v>
                </c:pt>
                <c:pt idx="4">
                  <c:v>0.21588858704161051</c:v>
                </c:pt>
                <c:pt idx="5">
                  <c:v>0.2535885380574705</c:v>
                </c:pt>
                <c:pt idx="6">
                  <c:v>0.26671280875120545</c:v>
                </c:pt>
                <c:pt idx="7">
                  <c:v>0.29065262268647335</c:v>
                </c:pt>
                <c:pt idx="8">
                  <c:v>0.30659006812309891</c:v>
                </c:pt>
                <c:pt idx="9">
                  <c:v>0.31254753582857864</c:v>
                </c:pt>
                <c:pt idx="10">
                  <c:v>0.33610496131063894</c:v>
                </c:pt>
                <c:pt idx="11">
                  <c:v>0.33538144610934906</c:v>
                </c:pt>
                <c:pt idx="12">
                  <c:v>0.34318810719824516</c:v>
                </c:pt>
                <c:pt idx="13">
                  <c:v>0.3545171532042517</c:v>
                </c:pt>
                <c:pt idx="14">
                  <c:v>0.3631932849828326</c:v>
                </c:pt>
                <c:pt idx="15">
                  <c:v>0.40018271957470553</c:v>
                </c:pt>
                <c:pt idx="16">
                  <c:v>0.46334945110859649</c:v>
                </c:pt>
                <c:pt idx="17">
                  <c:v>0.49598808191153332</c:v>
                </c:pt>
                <c:pt idx="18">
                  <c:v>0.56105933265431185</c:v>
                </c:pt>
                <c:pt idx="19">
                  <c:v>0.59998470004982551</c:v>
                </c:pt>
                <c:pt idx="20">
                  <c:v>0.61424968364050214</c:v>
                </c:pt>
                <c:pt idx="21">
                  <c:v>0.61347363852808856</c:v>
                </c:pt>
                <c:pt idx="22">
                  <c:v>0.60496428556742621</c:v>
                </c:pt>
                <c:pt idx="23">
                  <c:v>0.58882355325729652</c:v>
                </c:pt>
                <c:pt idx="24">
                  <c:v>0.5834391084342696</c:v>
                </c:pt>
                <c:pt idx="25">
                  <c:v>0.60258016560941574</c:v>
                </c:pt>
                <c:pt idx="26">
                  <c:v>0.64412706918640728</c:v>
                </c:pt>
                <c:pt idx="27">
                  <c:v>0.65939149586099954</c:v>
                </c:pt>
                <c:pt idx="28">
                  <c:v>0.67382981675612541</c:v>
                </c:pt>
                <c:pt idx="29">
                  <c:v>0.64610856782888981</c:v>
                </c:pt>
                <c:pt idx="30">
                  <c:v>0.64535534714381304</c:v>
                </c:pt>
                <c:pt idx="31">
                  <c:v>0.68778326618534857</c:v>
                </c:pt>
                <c:pt idx="32">
                  <c:v>0.83038841313624812</c:v>
                </c:pt>
                <c:pt idx="33">
                  <c:v>0.85256942869957952</c:v>
                </c:pt>
                <c:pt idx="34">
                  <c:v>0.8783445211449713</c:v>
                </c:pt>
                <c:pt idx="35">
                  <c:v>0.9060397237274278</c:v>
                </c:pt>
                <c:pt idx="36">
                  <c:v>0.93413195637555468</c:v>
                </c:pt>
                <c:pt idx="37">
                  <c:v>0.94888677971778312</c:v>
                </c:pt>
                <c:pt idx="38">
                  <c:v>0.95579725868255194</c:v>
                </c:pt>
                <c:pt idx="39">
                  <c:v>0.97956772728880015</c:v>
                </c:pt>
                <c:pt idx="40">
                  <c:v>0.98132065755371001</c:v>
                </c:pt>
                <c:pt idx="41">
                  <c:v>0.9778155016743495</c:v>
                </c:pt>
                <c:pt idx="42">
                  <c:v>0.97428122514650473</c:v>
                </c:pt>
                <c:pt idx="43">
                  <c:v>1.1496162304053701</c:v>
                </c:pt>
                <c:pt idx="44">
                  <c:v>1.1283674161469246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F-3B44-A367-EC06CFC6297F}"/>
            </c:ext>
          </c:extLst>
        </c:ser>
        <c:ser>
          <c:idx val="1"/>
          <c:order val="1"/>
          <c:tx>
            <c:strRef>
              <c:f>'Debt Charts'!$G$3</c:f>
              <c:strCache>
                <c:ptCount val="1"/>
                <c:pt idx="0">
                  <c:v>Private Debt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accent2"/>
              </a:solidFill>
            </a:ln>
            <a:effectLst/>
          </c:spPr>
          <c:invertIfNegative val="0"/>
          <c:cat>
            <c:numRef>
              <c:f>'Debt Charts'!$E$22:$E$66</c:f>
              <c:numCache>
                <c:formatCode>General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'Debt Charts'!$G$22:$G$66</c:f>
              <c:numCache>
                <c:formatCode>0%</c:formatCode>
                <c:ptCount val="45"/>
                <c:pt idx="0">
                  <c:v>0.73737457935257567</c:v>
                </c:pt>
                <c:pt idx="1">
                  <c:v>0.73719732127704185</c:v>
                </c:pt>
                <c:pt idx="2">
                  <c:v>0.74216999106717485</c:v>
                </c:pt>
                <c:pt idx="3">
                  <c:v>0.7520866523149633</c:v>
                </c:pt>
                <c:pt idx="4">
                  <c:v>0.75471501755474713</c:v>
                </c:pt>
                <c:pt idx="5">
                  <c:v>0.75929627259977894</c:v>
                </c:pt>
                <c:pt idx="6">
                  <c:v>0.77451393987538786</c:v>
                </c:pt>
                <c:pt idx="7">
                  <c:v>0.80039588668119854</c:v>
                </c:pt>
                <c:pt idx="8">
                  <c:v>0.79257337313077625</c:v>
                </c:pt>
                <c:pt idx="9">
                  <c:v>0.77413772284951987</c:v>
                </c:pt>
                <c:pt idx="10">
                  <c:v>0.8105572598012053</c:v>
                </c:pt>
                <c:pt idx="11">
                  <c:v>0.85532995222389985</c:v>
                </c:pt>
                <c:pt idx="12">
                  <c:v>0.87952768396347758</c:v>
                </c:pt>
                <c:pt idx="13">
                  <c:v>0.92144314677209127</c:v>
                </c:pt>
                <c:pt idx="14">
                  <c:v>0.94492063859871633</c:v>
                </c:pt>
                <c:pt idx="15">
                  <c:v>0.95773586162325886</c:v>
                </c:pt>
                <c:pt idx="16">
                  <c:v>0.96849636330963806</c:v>
                </c:pt>
                <c:pt idx="17">
                  <c:v>0.95893700065215615</c:v>
                </c:pt>
                <c:pt idx="18">
                  <c:v>0.93660061710778142</c:v>
                </c:pt>
                <c:pt idx="19">
                  <c:v>0.92920606108619652</c:v>
                </c:pt>
                <c:pt idx="20">
                  <c:v>0.93062288287035533</c:v>
                </c:pt>
                <c:pt idx="21">
                  <c:v>0.916187086981613</c:v>
                </c:pt>
                <c:pt idx="22">
                  <c:v>0.95660260640858452</c:v>
                </c:pt>
                <c:pt idx="23">
                  <c:v>0.99951815623036511</c:v>
                </c:pt>
                <c:pt idx="24">
                  <c:v>1.0425887674756928</c:v>
                </c:pt>
                <c:pt idx="25">
                  <c:v>1.0411335164524875</c:v>
                </c:pt>
                <c:pt idx="26">
                  <c:v>1.0403362388303874</c:v>
                </c:pt>
                <c:pt idx="27">
                  <c:v>1.0534085359888885</c:v>
                </c:pt>
                <c:pt idx="28">
                  <c:v>1.0981720271800681</c:v>
                </c:pt>
                <c:pt idx="29">
                  <c:v>1.1307516623719882</c:v>
                </c:pt>
                <c:pt idx="30">
                  <c:v>1.1607838388068095</c:v>
                </c:pt>
                <c:pt idx="31">
                  <c:v>1.2263003818969322</c:v>
                </c:pt>
                <c:pt idx="32">
                  <c:v>1.3090601357125904</c:v>
                </c:pt>
                <c:pt idx="33">
                  <c:v>1.3220643789328337</c:v>
                </c:pt>
                <c:pt idx="34">
                  <c:v>1.3557488409407463</c:v>
                </c:pt>
                <c:pt idx="35">
                  <c:v>1.3857342358967397</c:v>
                </c:pt>
                <c:pt idx="36">
                  <c:v>1.3759598186104396</c:v>
                </c:pt>
                <c:pt idx="37">
                  <c:v>1.4169997980244351</c:v>
                </c:pt>
                <c:pt idx="38">
                  <c:v>1.4296034054726279</c:v>
                </c:pt>
                <c:pt idx="39">
                  <c:v>1.4332915909958646</c:v>
                </c:pt>
                <c:pt idx="40">
                  <c:v>1.4526654467400475</c:v>
                </c:pt>
                <c:pt idx="41">
                  <c:v>1.4862577957742247</c:v>
                </c:pt>
                <c:pt idx="42">
                  <c:v>1.5327497394810954</c:v>
                </c:pt>
                <c:pt idx="43">
                  <c:v>1.7456130736584012</c:v>
                </c:pt>
                <c:pt idx="44">
                  <c:v>1.6731294814672144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F-3B44-A367-EC06CFC62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90095"/>
        <c:axId val="1"/>
      </c:barChart>
      <c:catAx>
        <c:axId val="893900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E6E3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90095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90EB1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8E6E36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90EB1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Contact@tychosgroup.or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330200</xdr:colOff>
      <xdr:row>1</xdr:row>
      <xdr:rowOff>101600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CFF6F2F-FB36-2F4C-A3CC-144915AD2B0E}"/>
            </a:ext>
          </a:extLst>
        </xdr:cNvPr>
        <xdr:cNvSpPr/>
      </xdr:nvSpPr>
      <xdr:spPr>
        <a:xfrm>
          <a:off x="863600" y="0"/>
          <a:ext cx="3517900" cy="3048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2B4154"/>
              </a:solidFill>
            </a:rPr>
            <a:t>Proprietary. ©TYCHOS 2023</a:t>
          </a:r>
        </a:p>
      </xdr:txBody>
    </xdr:sp>
    <xdr:clientData/>
  </xdr:twoCellAnchor>
  <xdr:twoCellAnchor>
    <xdr:from>
      <xdr:col>1</xdr:col>
      <xdr:colOff>0</xdr:colOff>
      <xdr:row>1</xdr:row>
      <xdr:rowOff>482600</xdr:rowOff>
    </xdr:from>
    <xdr:to>
      <xdr:col>5</xdr:col>
      <xdr:colOff>317500</xdr:colOff>
      <xdr:row>1</xdr:row>
      <xdr:rowOff>609600</xdr:rowOff>
    </xdr:to>
    <xdr:sp macro="" textlink="">
      <xdr:nvSpPr>
        <xdr:cNvPr id="6" name="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BD41EB-D3A7-4344-92DB-C0DA6E99657D}"/>
            </a:ext>
          </a:extLst>
        </xdr:cNvPr>
        <xdr:cNvSpPr/>
      </xdr:nvSpPr>
      <xdr:spPr>
        <a:xfrm>
          <a:off x="863600" y="685800"/>
          <a:ext cx="5448300" cy="1270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0" i="1">
              <a:solidFill>
                <a:srgbClr val="2B4154"/>
              </a:solidFill>
            </a:rPr>
            <a:t>Contact: Contact@tychosgroup.org</a:t>
          </a:r>
        </a:p>
      </xdr:txBody>
    </xdr:sp>
    <xdr:clientData/>
  </xdr:twoCellAnchor>
  <xdr:oneCellAnchor>
    <xdr:from>
      <xdr:col>0</xdr:col>
      <xdr:colOff>38100</xdr:colOff>
      <xdr:row>1</xdr:row>
      <xdr:rowOff>241300</xdr:rowOff>
    </xdr:from>
    <xdr:ext cx="1824670" cy="307776"/>
    <xdr:pic>
      <xdr:nvPicPr>
        <xdr:cNvPr id="7" name="Picture 6">
          <a:extLst>
            <a:ext uri="{FF2B5EF4-FFF2-40B4-BE49-F238E27FC236}">
              <a16:creationId xmlns:a16="http://schemas.microsoft.com/office/drawing/2014/main" id="{97D5804A-3E9E-D541-A681-EB7A8E2FB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444500"/>
          <a:ext cx="1824670" cy="307776"/>
        </a:xfrm>
        <a:prstGeom prst="rect">
          <a:avLst/>
        </a:prstGeom>
        <a:ln>
          <a:prstDash val="solid"/>
        </a:ln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2</xdr:col>
      <xdr:colOff>774700</xdr:colOff>
      <xdr:row>1</xdr:row>
      <xdr:rowOff>127000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779881D3-2F09-3144-BADE-12131C640A04}"/>
            </a:ext>
          </a:extLst>
        </xdr:cNvPr>
        <xdr:cNvSpPr/>
      </xdr:nvSpPr>
      <xdr:spPr>
        <a:xfrm>
          <a:off x="0" y="0"/>
          <a:ext cx="3860800" cy="3302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2B4154"/>
              </a:solidFill>
            </a:rPr>
            <a:t>Proprietary. ©TYCHOS 2023</a:t>
          </a:r>
        </a:p>
      </xdr:txBody>
    </xdr:sp>
    <xdr:clientData/>
  </xdr:twoCellAnchor>
  <xdr:twoCellAnchor>
    <xdr:from>
      <xdr:col>0</xdr:col>
      <xdr:colOff>0</xdr:colOff>
      <xdr:row>1</xdr:row>
      <xdr:rowOff>12700</xdr:rowOff>
    </xdr:from>
    <xdr:to>
      <xdr:col>2</xdr:col>
      <xdr:colOff>774700</xdr:colOff>
      <xdr:row>1</xdr:row>
      <xdr:rowOff>317500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3EA717E9-A23A-F64B-B054-AC086F6DB1ED}"/>
            </a:ext>
          </a:extLst>
        </xdr:cNvPr>
        <xdr:cNvSpPr/>
      </xdr:nvSpPr>
      <xdr:spPr>
        <a:xfrm>
          <a:off x="0" y="215900"/>
          <a:ext cx="3860800" cy="3048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2B4154"/>
              </a:solidFill>
            </a:rPr>
            <a:t>Summary of France Debt</a:t>
          </a:r>
        </a:p>
      </xdr:txBody>
    </xdr:sp>
    <xdr:clientData/>
  </xdr:twoCellAnchor>
  <xdr:oneCellAnchor>
    <xdr:from>
      <xdr:col>0</xdr:col>
      <xdr:colOff>38100</xdr:colOff>
      <xdr:row>1</xdr:row>
      <xdr:rowOff>241300</xdr:rowOff>
    </xdr:from>
    <xdr:ext cx="1824670" cy="307776"/>
    <xdr:pic>
      <xdr:nvPicPr>
        <xdr:cNvPr id="10" name="Picture 9">
          <a:extLst>
            <a:ext uri="{FF2B5EF4-FFF2-40B4-BE49-F238E27FC236}">
              <a16:creationId xmlns:a16="http://schemas.microsoft.com/office/drawing/2014/main" id="{0F725B43-069A-884F-BE47-5DF8D1180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444500"/>
          <a:ext cx="1824670" cy="3077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</xdr:row>
      <xdr:rowOff>469900</xdr:rowOff>
    </xdr:from>
    <xdr:to>
      <xdr:col>5</xdr:col>
      <xdr:colOff>0</xdr:colOff>
      <xdr:row>1</xdr:row>
      <xdr:rowOff>596900</xdr:rowOff>
    </xdr:to>
    <xdr:sp macro="" textlink="">
      <xdr:nvSpPr>
        <xdr:cNvPr id="11" name="Rectangl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9D5072-ACE8-7C43-AC7D-771D6C7DFE88}"/>
            </a:ext>
          </a:extLst>
        </xdr:cNvPr>
        <xdr:cNvSpPr/>
      </xdr:nvSpPr>
      <xdr:spPr>
        <a:xfrm>
          <a:off x="0" y="673100"/>
          <a:ext cx="5994400" cy="1270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0" i="1">
              <a:solidFill>
                <a:srgbClr val="2B4154"/>
              </a:solidFill>
            </a:rPr>
            <a:t>Contact: Contact@tychosgroup.org</a:t>
          </a:r>
        </a:p>
      </xdr:txBody>
    </xdr:sp>
    <xdr:clientData/>
  </xdr:twoCellAnchor>
  <xdr:oneCellAnchor>
    <xdr:from>
      <xdr:col>0</xdr:col>
      <xdr:colOff>38100</xdr:colOff>
      <xdr:row>1</xdr:row>
      <xdr:rowOff>241300</xdr:rowOff>
    </xdr:from>
    <xdr:ext cx="1824670" cy="307776"/>
    <xdr:pic>
      <xdr:nvPicPr>
        <xdr:cNvPr id="12" name="Picture 11">
          <a:extLst>
            <a:ext uri="{FF2B5EF4-FFF2-40B4-BE49-F238E27FC236}">
              <a16:creationId xmlns:a16="http://schemas.microsoft.com/office/drawing/2014/main" id="{0120D2D0-7805-8940-91EE-2EC29B224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444500"/>
          <a:ext cx="1824670" cy="307776"/>
        </a:xfrm>
        <a:prstGeom prst="rect">
          <a:avLst/>
        </a:prstGeom>
        <a:ln>
          <a:prstDash val="solid"/>
        </a:ln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2</xdr:col>
      <xdr:colOff>774700</xdr:colOff>
      <xdr:row>1</xdr:row>
      <xdr:rowOff>127000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7A17CA19-51A6-0047-8EA5-BCE569FC68C3}"/>
            </a:ext>
          </a:extLst>
        </xdr:cNvPr>
        <xdr:cNvSpPr/>
      </xdr:nvSpPr>
      <xdr:spPr>
        <a:xfrm>
          <a:off x="0" y="0"/>
          <a:ext cx="4483100" cy="3302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2B4154"/>
              </a:solidFill>
            </a:rPr>
            <a:t>Proprietary. ©TYCHOS 2023</a:t>
          </a:r>
        </a:p>
      </xdr:txBody>
    </xdr:sp>
    <xdr:clientData/>
  </xdr:twoCellAnchor>
  <xdr:oneCellAnchor>
    <xdr:from>
      <xdr:col>0</xdr:col>
      <xdr:colOff>38100</xdr:colOff>
      <xdr:row>1</xdr:row>
      <xdr:rowOff>241300</xdr:rowOff>
    </xdr:from>
    <xdr:ext cx="1824670" cy="307776"/>
    <xdr:pic>
      <xdr:nvPicPr>
        <xdr:cNvPr id="15" name="Picture 14">
          <a:extLst>
            <a:ext uri="{FF2B5EF4-FFF2-40B4-BE49-F238E27FC236}">
              <a16:creationId xmlns:a16="http://schemas.microsoft.com/office/drawing/2014/main" id="{CDC574C5-44C2-594C-B5C4-BDB8F431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444500"/>
          <a:ext cx="1824670" cy="3077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</xdr:row>
      <xdr:rowOff>469900</xdr:rowOff>
    </xdr:from>
    <xdr:to>
      <xdr:col>5</xdr:col>
      <xdr:colOff>0</xdr:colOff>
      <xdr:row>1</xdr:row>
      <xdr:rowOff>596900</xdr:rowOff>
    </xdr:to>
    <xdr:sp macro="" textlink="">
      <xdr:nvSpPr>
        <xdr:cNvPr id="16" name="Rectangle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B27CD4-85A5-C348-8D4F-89388D10BB2A}"/>
            </a:ext>
          </a:extLst>
        </xdr:cNvPr>
        <xdr:cNvSpPr/>
      </xdr:nvSpPr>
      <xdr:spPr>
        <a:xfrm>
          <a:off x="0" y="673100"/>
          <a:ext cx="6413500" cy="1270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0" i="1">
              <a:solidFill>
                <a:srgbClr val="2B4154"/>
              </a:solidFill>
            </a:rPr>
            <a:t>Contact: Contact@tychosgroup.org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12D300-A436-5341-BDD0-38F7F0855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2</xdr:row>
      <xdr:rowOff>152400</xdr:rowOff>
    </xdr:from>
    <xdr:to>
      <xdr:col>15</xdr:col>
      <xdr:colOff>660400</xdr:colOff>
      <xdr:row>30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36E177-869C-C744-81E6-41C12864E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419100</xdr:colOff>
      <xdr:row>32</xdr:row>
      <xdr:rowOff>114300</xdr:rowOff>
    </xdr:from>
    <xdr:to>
      <xdr:col>16</xdr:col>
      <xdr:colOff>266700</xdr:colOff>
      <xdr:row>59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329EFE-7240-2E46-A75C-0715C94B0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0.69404</cdr:x>
      <cdr:y>0.25625</cdr:y>
    </cdr:from>
    <cdr:to>
      <cdr:x>0.71585</cdr:x>
      <cdr:y>0.92346</cdr:y>
    </cdr:to>
    <cdr:pic>
      <cdr:nvPicPr>
        <cdr:cNvPr id="2" name="Picture 1" descr="line.png">
          <a:extLst xmlns:a="http://schemas.openxmlformats.org/drawingml/2006/main">
            <a:ext uri="{FF2B5EF4-FFF2-40B4-BE49-F238E27FC236}">
              <a16:creationId xmlns:a16="http://schemas.microsoft.com/office/drawing/2014/main" id="{A058D924-3B35-6941-BF54-9B031392C84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711840" y="1105014"/>
          <a:ext cx="147911" cy="303496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E62F-7934-8F42-B027-C0524EEE6F42}">
  <dimension ref="A1:AE95"/>
  <sheetViews>
    <sheetView tabSelected="1" topLeftCell="B1" workbookViewId="0">
      <selection activeCell="A3" sqref="A3:B3"/>
    </sheetView>
  </sheetViews>
  <sheetFormatPr baseColWidth="10" defaultColWidth="11.33203125" defaultRowHeight="18" customHeight="1" x14ac:dyDescent="0.2"/>
  <cols>
    <col min="1" max="1" width="0" style="21" hidden="1" customWidth="1"/>
    <col min="2" max="2" width="27" style="21" customWidth="1"/>
    <col min="3" max="3" width="12.6640625" style="21" bestFit="1" customWidth="1"/>
    <col min="4" max="4" width="13.1640625" style="21" bestFit="1" customWidth="1"/>
    <col min="5" max="5" width="12.33203125" style="21" bestFit="1" customWidth="1"/>
    <col min="6" max="6" width="13" style="21" bestFit="1" customWidth="1"/>
    <col min="7" max="7" width="12.33203125" style="135" bestFit="1" customWidth="1"/>
    <col min="8" max="8" width="13.83203125" style="135" bestFit="1" customWidth="1"/>
    <col min="9" max="9" width="12.33203125" style="135" bestFit="1" customWidth="1"/>
    <col min="10" max="10" width="11.33203125" style="21"/>
    <col min="11" max="11" width="13.6640625" style="21" customWidth="1"/>
    <col min="12" max="12" width="12.1640625" style="21" customWidth="1"/>
    <col min="13" max="13" width="13.33203125" style="21" bestFit="1" customWidth="1"/>
    <col min="14" max="15" width="11.33203125" style="21"/>
    <col min="16" max="16" width="12.6640625" style="21" bestFit="1" customWidth="1"/>
    <col min="17" max="18" width="11.33203125" style="21"/>
    <col min="19" max="19" width="11.33203125" style="135"/>
    <col min="20" max="20" width="11.33203125" style="21"/>
    <col min="21" max="21" width="13.83203125" style="21" bestFit="1" customWidth="1"/>
    <col min="22" max="22" width="11.83203125" style="21" bestFit="1" customWidth="1"/>
    <col min="23" max="23" width="13" style="21" bestFit="1" customWidth="1"/>
    <col min="24" max="24" width="11.33203125" style="21"/>
    <col min="25" max="25" width="14.1640625" style="21" bestFit="1" customWidth="1"/>
    <col min="26" max="16384" width="11.33203125" style="21"/>
  </cols>
  <sheetData>
    <row r="1" spans="1:31" customFormat="1" ht="16" x14ac:dyDescent="0.2">
      <c r="A1" s="147"/>
      <c r="B1" s="147"/>
      <c r="C1" s="147"/>
      <c r="D1" s="147"/>
      <c r="E1" s="147"/>
      <c r="F1" s="147"/>
      <c r="G1" s="147"/>
      <c r="H1" s="147"/>
      <c r="I1" s="8"/>
      <c r="J1" s="5"/>
      <c r="K1" s="5"/>
      <c r="L1" s="7"/>
      <c r="M1" s="6"/>
      <c r="X1" s="35"/>
    </row>
    <row r="2" spans="1:31" customFormat="1" ht="64" customHeight="1" x14ac:dyDescent="0.2">
      <c r="A2" s="147"/>
      <c r="B2" s="147"/>
      <c r="C2" s="147"/>
      <c r="D2" s="147"/>
      <c r="E2" s="147"/>
      <c r="F2" s="147"/>
      <c r="G2" s="147"/>
      <c r="H2" s="147"/>
      <c r="I2" s="5"/>
      <c r="J2" s="5"/>
      <c r="K2" s="5"/>
      <c r="M2" s="35"/>
      <c r="X2" s="35"/>
    </row>
    <row r="3" spans="1:31" customFormat="1" ht="16" customHeight="1" thickBot="1" x14ac:dyDescent="0.25">
      <c r="A3" s="148" t="s">
        <v>0</v>
      </c>
      <c r="B3" s="149"/>
      <c r="C3" s="38"/>
      <c r="D3" s="38"/>
      <c r="E3" s="4"/>
      <c r="F3" s="39"/>
      <c r="G3" s="39"/>
      <c r="H3" s="40"/>
      <c r="I3" s="3"/>
      <c r="J3" s="3"/>
      <c r="K3" s="3"/>
      <c r="L3" s="36"/>
      <c r="M3" s="40"/>
      <c r="N3" s="36"/>
      <c r="O3" s="36"/>
      <c r="P3" s="36"/>
      <c r="Q3" s="36"/>
      <c r="R3" s="36"/>
      <c r="S3" s="36"/>
      <c r="T3" s="36"/>
      <c r="U3" s="36"/>
      <c r="V3" s="36"/>
      <c r="W3" s="2"/>
      <c r="X3" s="37"/>
    </row>
    <row r="4" spans="1:31" ht="30" customHeight="1" thickBot="1" x14ac:dyDescent="0.25">
      <c r="B4" s="150" t="s">
        <v>1</v>
      </c>
      <c r="C4" s="136" t="s">
        <v>2</v>
      </c>
      <c r="D4" s="142" t="s">
        <v>3</v>
      </c>
      <c r="E4" s="143"/>
      <c r="F4" s="138" t="s">
        <v>4</v>
      </c>
      <c r="G4" s="142" t="s">
        <v>5</v>
      </c>
      <c r="H4" s="152"/>
      <c r="I4" s="143"/>
      <c r="J4" s="138" t="s">
        <v>6</v>
      </c>
      <c r="K4" s="136" t="s">
        <v>51</v>
      </c>
      <c r="L4" s="136" t="s">
        <v>52</v>
      </c>
      <c r="M4" s="136" t="s">
        <v>53</v>
      </c>
      <c r="N4" s="136" t="s">
        <v>54</v>
      </c>
      <c r="O4" s="146" t="s">
        <v>7</v>
      </c>
      <c r="P4" s="138" t="s">
        <v>8</v>
      </c>
      <c r="Q4" s="142" t="s">
        <v>9</v>
      </c>
      <c r="R4" s="143"/>
      <c r="S4" s="138" t="s">
        <v>10</v>
      </c>
      <c r="T4" s="138" t="s">
        <v>11</v>
      </c>
      <c r="U4" s="144" t="s">
        <v>12</v>
      </c>
      <c r="V4" s="145" t="s">
        <v>13</v>
      </c>
      <c r="W4" s="136" t="s">
        <v>14</v>
      </c>
      <c r="X4" s="138" t="s">
        <v>15</v>
      </c>
      <c r="Y4" s="136" t="s">
        <v>16</v>
      </c>
    </row>
    <row r="5" spans="1:31" ht="49" customHeight="1" thickBot="1" x14ac:dyDescent="0.2">
      <c r="B5" s="151"/>
      <c r="C5" s="137"/>
      <c r="D5" s="41" t="s">
        <v>55</v>
      </c>
      <c r="E5" s="41" t="s">
        <v>17</v>
      </c>
      <c r="F5" s="137"/>
      <c r="G5" s="41" t="s">
        <v>18</v>
      </c>
      <c r="H5" s="42" t="s">
        <v>19</v>
      </c>
      <c r="I5" s="41" t="s">
        <v>20</v>
      </c>
      <c r="J5" s="137"/>
      <c r="K5" s="137"/>
      <c r="L5" s="137"/>
      <c r="M5" s="137"/>
      <c r="N5" s="137"/>
      <c r="O5" s="137"/>
      <c r="P5" s="137"/>
      <c r="Q5" s="43" t="s">
        <v>21</v>
      </c>
      <c r="R5" s="43" t="s">
        <v>22</v>
      </c>
      <c r="S5" s="137"/>
      <c r="T5" s="137"/>
      <c r="U5" s="137"/>
      <c r="V5" s="137"/>
      <c r="W5" s="137"/>
      <c r="X5" s="137"/>
      <c r="Y5" s="137"/>
    </row>
    <row r="6" spans="1:31" ht="49" hidden="1" customHeight="1" x14ac:dyDescent="0.15">
      <c r="B6" s="44" t="s">
        <v>23</v>
      </c>
      <c r="C6" s="45" t="s">
        <v>24</v>
      </c>
      <c r="D6" s="46" t="s">
        <v>25</v>
      </c>
      <c r="E6" s="46"/>
      <c r="F6" s="47"/>
      <c r="G6" s="46" t="s">
        <v>26</v>
      </c>
      <c r="H6" s="46" t="s">
        <v>27</v>
      </c>
      <c r="I6" s="46" t="s">
        <v>28</v>
      </c>
      <c r="J6" s="48"/>
      <c r="K6" s="49" t="s">
        <v>29</v>
      </c>
      <c r="L6" s="44"/>
      <c r="M6" s="46" t="s">
        <v>30</v>
      </c>
      <c r="N6" s="46" t="s">
        <v>31</v>
      </c>
      <c r="O6" s="50" t="s">
        <v>32</v>
      </c>
      <c r="P6" s="48"/>
      <c r="Q6" s="51" t="s">
        <v>33</v>
      </c>
      <c r="R6" s="48" t="s">
        <v>34</v>
      </c>
      <c r="S6" s="51" t="s">
        <v>35</v>
      </c>
      <c r="T6" s="48"/>
      <c r="U6" s="52" t="s">
        <v>36</v>
      </c>
      <c r="V6" s="53"/>
      <c r="W6" s="49" t="s">
        <v>37</v>
      </c>
      <c r="X6" s="48"/>
      <c r="Y6" s="54" t="s">
        <v>38</v>
      </c>
    </row>
    <row r="7" spans="1:31" ht="28" hidden="1" customHeight="1" x14ac:dyDescent="0.2">
      <c r="B7" s="55"/>
      <c r="C7" s="56" t="s">
        <v>56</v>
      </c>
      <c r="D7" s="57" t="s">
        <v>57</v>
      </c>
      <c r="E7" s="58"/>
      <c r="F7" s="59"/>
      <c r="G7" s="60" t="s">
        <v>58</v>
      </c>
      <c r="H7" s="60" t="s">
        <v>59</v>
      </c>
      <c r="I7" s="58"/>
      <c r="J7" s="61"/>
      <c r="K7" s="60" t="s">
        <v>60</v>
      </c>
      <c r="L7" s="55"/>
      <c r="M7" s="60" t="s">
        <v>61</v>
      </c>
      <c r="N7" s="60" t="s">
        <v>62</v>
      </c>
      <c r="O7" s="57"/>
      <c r="P7" s="61"/>
      <c r="Q7" s="60" t="s">
        <v>63</v>
      </c>
      <c r="R7" s="60" t="s">
        <v>64</v>
      </c>
      <c r="S7" s="57"/>
      <c r="T7" s="60" t="s">
        <v>65</v>
      </c>
      <c r="U7" s="60" t="s">
        <v>66</v>
      </c>
      <c r="V7" s="62"/>
      <c r="W7" s="63" t="s">
        <v>67</v>
      </c>
      <c r="X7" s="61"/>
      <c r="Y7" s="60" t="s">
        <v>68</v>
      </c>
    </row>
    <row r="8" spans="1:31" ht="18" customHeight="1" x14ac:dyDescent="0.2">
      <c r="A8" s="64">
        <v>45170</v>
      </c>
      <c r="B8" s="9" t="s">
        <v>69</v>
      </c>
      <c r="C8" s="65">
        <v>2768269</v>
      </c>
      <c r="D8" s="154">
        <v>0</v>
      </c>
      <c r="E8" s="67" t="s">
        <v>39</v>
      </c>
      <c r="F8" s="68" t="s">
        <v>39</v>
      </c>
      <c r="G8" s="69">
        <v>1768012</v>
      </c>
      <c r="H8" s="70">
        <v>2559243.5321</v>
      </c>
      <c r="I8" s="70">
        <f>G8+H8</f>
        <v>4327255.5320999995</v>
      </c>
      <c r="J8" s="68">
        <f>I8/C8</f>
        <v>1.563162948434563</v>
      </c>
      <c r="K8" s="66" t="s">
        <v>39</v>
      </c>
      <c r="L8" s="68" t="s">
        <v>39</v>
      </c>
      <c r="M8" s="179" t="s">
        <v>39</v>
      </c>
      <c r="N8" s="184" t="s">
        <v>39</v>
      </c>
      <c r="O8" s="184" t="s">
        <v>39</v>
      </c>
      <c r="P8" s="180" t="s">
        <v>39</v>
      </c>
      <c r="Q8" s="175" t="s">
        <v>39</v>
      </c>
      <c r="R8" s="176" t="s">
        <v>39</v>
      </c>
      <c r="S8" s="179" t="s">
        <v>39</v>
      </c>
      <c r="T8" s="180" t="s">
        <v>39</v>
      </c>
      <c r="U8" s="179" t="s">
        <v>39</v>
      </c>
      <c r="V8" s="180" t="s">
        <v>39</v>
      </c>
      <c r="W8" s="179" t="s">
        <v>39</v>
      </c>
      <c r="X8" s="180" t="s">
        <v>39</v>
      </c>
      <c r="Y8" s="183">
        <v>0</v>
      </c>
    </row>
    <row r="9" spans="1:31" ht="16" customHeight="1" x14ac:dyDescent="0.2">
      <c r="A9" s="64">
        <v>45078</v>
      </c>
      <c r="B9" s="9" t="s">
        <v>70</v>
      </c>
      <c r="C9" s="65">
        <v>2728486</v>
      </c>
      <c r="D9" s="154">
        <v>0</v>
      </c>
      <c r="E9" s="67" t="s">
        <v>39</v>
      </c>
      <c r="F9" s="68" t="s">
        <v>39</v>
      </c>
      <c r="G9" s="69">
        <v>1764474</v>
      </c>
      <c r="H9" s="70">
        <v>2545997.0791000002</v>
      </c>
      <c r="I9" s="70">
        <f t="shared" ref="I9:I12" si="0">G9+H9</f>
        <v>4310471.0790999997</v>
      </c>
      <c r="J9" s="68">
        <f t="shared" ref="J9:J12" si="1">I9/C9</f>
        <v>1.5798032605261672</v>
      </c>
      <c r="K9" s="66" t="s">
        <v>39</v>
      </c>
      <c r="L9" s="71" t="s">
        <v>39</v>
      </c>
      <c r="M9" s="181" t="s">
        <v>39</v>
      </c>
      <c r="N9" s="185" t="s">
        <v>39</v>
      </c>
      <c r="O9" s="185" t="s">
        <v>39</v>
      </c>
      <c r="P9" s="182" t="s">
        <v>39</v>
      </c>
      <c r="Q9" s="156" t="s">
        <v>39</v>
      </c>
      <c r="R9" s="177" t="s">
        <v>39</v>
      </c>
      <c r="S9" s="181" t="s">
        <v>39</v>
      </c>
      <c r="T9" s="182" t="s">
        <v>39</v>
      </c>
      <c r="U9" s="181" t="s">
        <v>39</v>
      </c>
      <c r="V9" s="182" t="s">
        <v>39</v>
      </c>
      <c r="W9" s="181" t="s">
        <v>39</v>
      </c>
      <c r="X9" s="182" t="s">
        <v>39</v>
      </c>
      <c r="Y9" s="178">
        <v>0</v>
      </c>
    </row>
    <row r="10" spans="1:31" ht="18" customHeight="1" x14ac:dyDescent="0.2">
      <c r="A10" s="64">
        <v>44986</v>
      </c>
      <c r="B10" s="9" t="s">
        <v>71</v>
      </c>
      <c r="C10" s="65">
        <v>2680108</v>
      </c>
      <c r="D10" s="154">
        <v>0</v>
      </c>
      <c r="E10" s="67" t="s">
        <v>39</v>
      </c>
      <c r="F10" s="68" t="s">
        <v>39</v>
      </c>
      <c r="G10" s="69">
        <v>1755265</v>
      </c>
      <c r="H10" s="70">
        <v>2535985.6129999999</v>
      </c>
      <c r="I10" s="70">
        <f t="shared" si="0"/>
        <v>4291250.6129999999</v>
      </c>
      <c r="J10" s="68">
        <f t="shared" si="1"/>
        <v>1.6011483914081075</v>
      </c>
      <c r="K10" s="66" t="s">
        <v>39</v>
      </c>
      <c r="L10" s="71" t="s">
        <v>39</v>
      </c>
      <c r="M10" s="181" t="s">
        <v>39</v>
      </c>
      <c r="N10" s="185" t="s">
        <v>39</v>
      </c>
      <c r="O10" s="185" t="s">
        <v>39</v>
      </c>
      <c r="P10" s="182" t="s">
        <v>39</v>
      </c>
      <c r="Q10" s="156" t="s">
        <v>39</v>
      </c>
      <c r="R10" s="177" t="s">
        <v>39</v>
      </c>
      <c r="S10" s="181" t="s">
        <v>39</v>
      </c>
      <c r="T10" s="182" t="s">
        <v>39</v>
      </c>
      <c r="U10" s="181" t="s">
        <v>39</v>
      </c>
      <c r="V10" s="182" t="s">
        <v>39</v>
      </c>
      <c r="W10" s="181" t="s">
        <v>39</v>
      </c>
      <c r="X10" s="182" t="s">
        <v>39</v>
      </c>
      <c r="Y10" s="178">
        <v>0</v>
      </c>
    </row>
    <row r="11" spans="1:31" ht="16" customHeight="1" x14ac:dyDescent="0.2">
      <c r="A11" s="64">
        <v>44896</v>
      </c>
      <c r="B11" s="9" t="s">
        <v>72</v>
      </c>
      <c r="C11" s="65">
        <v>2638289</v>
      </c>
      <c r="D11" s="154">
        <v>0</v>
      </c>
      <c r="E11" s="67" t="s">
        <v>39</v>
      </c>
      <c r="F11" s="68" t="s">
        <v>39</v>
      </c>
      <c r="G11" s="69">
        <v>1748258</v>
      </c>
      <c r="H11" s="70">
        <v>2580445.943</v>
      </c>
      <c r="I11" s="70">
        <f t="shared" si="0"/>
        <v>4328703.943</v>
      </c>
      <c r="J11" s="68">
        <f t="shared" si="1"/>
        <v>1.6407239476039206</v>
      </c>
      <c r="K11" s="66" t="s">
        <v>39</v>
      </c>
      <c r="L11" s="71" t="s">
        <v>39</v>
      </c>
      <c r="M11" s="181" t="s">
        <v>39</v>
      </c>
      <c r="N11" s="185" t="s">
        <v>39</v>
      </c>
      <c r="O11" s="185" t="s">
        <v>39</v>
      </c>
      <c r="P11" s="182" t="s">
        <v>39</v>
      </c>
      <c r="Q11" s="156" t="s">
        <v>39</v>
      </c>
      <c r="R11" s="177" t="s">
        <v>39</v>
      </c>
      <c r="S11" s="181" t="s">
        <v>39</v>
      </c>
      <c r="T11" s="182" t="s">
        <v>39</v>
      </c>
      <c r="U11" s="181" t="s">
        <v>39</v>
      </c>
      <c r="V11" s="182" t="s">
        <v>39</v>
      </c>
      <c r="W11" s="181" t="s">
        <v>39</v>
      </c>
      <c r="X11" s="182" t="s">
        <v>39</v>
      </c>
      <c r="Y11" s="178">
        <v>0</v>
      </c>
    </row>
    <row r="12" spans="1:31" s="80" customFormat="1" ht="17" customHeight="1" thickBot="1" x14ac:dyDescent="0.25">
      <c r="A12" s="72">
        <v>44805</v>
      </c>
      <c r="B12" s="10" t="s">
        <v>50</v>
      </c>
      <c r="C12" s="73">
        <v>2603814</v>
      </c>
      <c r="D12" s="155">
        <v>0</v>
      </c>
      <c r="E12" s="75" t="s">
        <v>39</v>
      </c>
      <c r="F12" s="76" t="s">
        <v>39</v>
      </c>
      <c r="G12" s="77">
        <v>1734628</v>
      </c>
      <c r="H12" s="78">
        <v>2559762.0649000001</v>
      </c>
      <c r="I12" s="78">
        <f t="shared" si="0"/>
        <v>4294390.0648999996</v>
      </c>
      <c r="J12" s="76">
        <f t="shared" si="1"/>
        <v>1.649269135545012</v>
      </c>
      <c r="K12" s="74" t="s">
        <v>39</v>
      </c>
      <c r="L12" s="79" t="s">
        <v>39</v>
      </c>
      <c r="M12" s="186" t="s">
        <v>39</v>
      </c>
      <c r="N12" s="187" t="s">
        <v>39</v>
      </c>
      <c r="O12" s="187" t="s">
        <v>39</v>
      </c>
      <c r="P12" s="188" t="s">
        <v>39</v>
      </c>
      <c r="Q12" s="155" t="s">
        <v>39</v>
      </c>
      <c r="R12" s="189" t="s">
        <v>39</v>
      </c>
      <c r="S12" s="186" t="s">
        <v>39</v>
      </c>
      <c r="T12" s="188" t="s">
        <v>39</v>
      </c>
      <c r="U12" s="186" t="s">
        <v>39</v>
      </c>
      <c r="V12" s="188" t="s">
        <v>39</v>
      </c>
      <c r="W12" s="186" t="s">
        <v>39</v>
      </c>
      <c r="X12" s="188" t="s">
        <v>39</v>
      </c>
      <c r="Y12" s="190">
        <v>0</v>
      </c>
      <c r="Z12" s="21"/>
      <c r="AA12" s="21"/>
      <c r="AB12" s="21"/>
      <c r="AC12" s="21"/>
      <c r="AD12" s="21"/>
      <c r="AE12" s="21"/>
    </row>
    <row r="13" spans="1:31" ht="18" customHeight="1" thickTop="1" x14ac:dyDescent="0.2">
      <c r="A13" s="64">
        <v>44896</v>
      </c>
      <c r="B13" s="81">
        <v>2023</v>
      </c>
      <c r="C13" s="82">
        <v>2806510</v>
      </c>
      <c r="D13" s="83" t="s">
        <v>39</v>
      </c>
      <c r="E13" s="84" t="s">
        <v>39</v>
      </c>
      <c r="F13" s="85" t="s">
        <v>39</v>
      </c>
      <c r="G13" s="191" t="s">
        <v>39</v>
      </c>
      <c r="H13" s="174" t="s">
        <v>39</v>
      </c>
      <c r="I13" s="174" t="s">
        <v>39</v>
      </c>
      <c r="J13" s="68" t="s">
        <v>39</v>
      </c>
      <c r="K13" s="83">
        <v>-21018</v>
      </c>
      <c r="L13" s="86">
        <f>K13/C13</f>
        <v>-7.4890166078154007E-3</v>
      </c>
      <c r="M13" s="192" t="s">
        <v>39</v>
      </c>
      <c r="N13" s="192" t="s">
        <v>39</v>
      </c>
      <c r="O13" s="192" t="s">
        <v>39</v>
      </c>
      <c r="P13" s="87" t="s">
        <v>39</v>
      </c>
      <c r="Q13" s="6">
        <v>3.1208333333333331E-2</v>
      </c>
      <c r="R13" s="6">
        <v>2.9949583333333328E-2</v>
      </c>
      <c r="S13" s="193">
        <v>124.02734519000001</v>
      </c>
      <c r="T13" s="71">
        <f>S13/S14-1</f>
        <v>4.878357264627442E-2</v>
      </c>
      <c r="U13" s="37">
        <v>3040829</v>
      </c>
      <c r="V13" s="88">
        <f>U13/C13</f>
        <v>1.0834912400098342</v>
      </c>
      <c r="W13" s="198" t="s">
        <v>39</v>
      </c>
      <c r="X13" s="90" t="s">
        <v>39</v>
      </c>
      <c r="Y13" s="91" t="s">
        <v>39</v>
      </c>
    </row>
    <row r="14" spans="1:31" ht="18" customHeight="1" x14ac:dyDescent="0.2">
      <c r="A14" s="64">
        <v>44896</v>
      </c>
      <c r="B14" s="81">
        <v>2022</v>
      </c>
      <c r="C14" s="82">
        <v>2638289</v>
      </c>
      <c r="D14" s="83">
        <v>2949330.7991800001</v>
      </c>
      <c r="E14" s="84" t="s">
        <v>39</v>
      </c>
      <c r="F14" s="85">
        <f>D14/C14</f>
        <v>1.1178952719660356</v>
      </c>
      <c r="G14" s="69">
        <v>1747406</v>
      </c>
      <c r="H14" s="70">
        <v>2580445.943</v>
      </c>
      <c r="I14" s="70">
        <v>4327851.943</v>
      </c>
      <c r="J14" s="68">
        <v>1.6403954151502218</v>
      </c>
      <c r="K14" s="83">
        <v>-53868</v>
      </c>
      <c r="L14" s="86">
        <f>K14/C14</f>
        <v>-2.0417778340432E-2</v>
      </c>
      <c r="M14" s="37">
        <v>914458</v>
      </c>
      <c r="N14" s="37">
        <v>1016650</v>
      </c>
      <c r="O14" s="37">
        <v>-102192</v>
      </c>
      <c r="P14" s="87">
        <v>-3.8734062641900192E-2</v>
      </c>
      <c r="Q14" s="6">
        <v>1.4641666666666664E-2</v>
      </c>
      <c r="R14" s="6">
        <v>1.7008083333333333E-2</v>
      </c>
      <c r="S14" s="193">
        <v>118.25828362</v>
      </c>
      <c r="T14" s="71">
        <f>S14/S15-1</f>
        <v>5.22236748065803E-2</v>
      </c>
      <c r="U14" s="37">
        <v>3045239</v>
      </c>
      <c r="V14" s="88">
        <f>U14/C14</f>
        <v>1.1542476961394297</v>
      </c>
      <c r="W14" s="89">
        <v>4991108.6609300002</v>
      </c>
      <c r="X14" s="90">
        <v>1.8917910944593825</v>
      </c>
      <c r="Y14" s="91">
        <v>68042591</v>
      </c>
    </row>
    <row r="15" spans="1:31" ht="18" customHeight="1" x14ac:dyDescent="0.2">
      <c r="A15" s="64">
        <v>44531</v>
      </c>
      <c r="B15" s="81">
        <v>2021</v>
      </c>
      <c r="C15" s="82">
        <v>2499560</v>
      </c>
      <c r="D15" s="83">
        <v>2823691.6766499998</v>
      </c>
      <c r="E15" s="84" t="s">
        <v>39</v>
      </c>
      <c r="F15" s="85">
        <f t="shared" ref="F15:F35" si="2">D15/C15</f>
        <v>1.1296754935468643</v>
      </c>
      <c r="G15" s="69">
        <v>1665310</v>
      </c>
      <c r="H15" s="70">
        <v>2529371.3769999999</v>
      </c>
      <c r="I15" s="70">
        <v>4194681.3770000003</v>
      </c>
      <c r="J15" s="68">
        <v>1.6781846931529265</v>
      </c>
      <c r="K15" s="83">
        <v>9007</v>
      </c>
      <c r="L15" s="86">
        <f t="shared" ref="L15:L35" si="3">K15/C15</f>
        <v>3.6034342044199779E-3</v>
      </c>
      <c r="M15" s="37">
        <v>748873</v>
      </c>
      <c r="N15" s="37">
        <v>795943</v>
      </c>
      <c r="O15" s="37">
        <v>-47070</v>
      </c>
      <c r="P15" s="87">
        <v>-1.8831502659494667E-2</v>
      </c>
      <c r="Q15" s="6">
        <v>1.2341666666666666E-2</v>
      </c>
      <c r="R15" s="6">
        <v>7.9416666666666641E-5</v>
      </c>
      <c r="S15" s="193">
        <v>112.38892115</v>
      </c>
      <c r="T15" s="71">
        <f t="shared" ref="T15:T75" si="4">S15/S16-1</f>
        <v>1.6423314117494758E-2</v>
      </c>
      <c r="U15" s="37">
        <v>2876974</v>
      </c>
      <c r="V15" s="88">
        <f t="shared" ref="V15:V56" si="5">U15/C15</f>
        <v>1.1509921746227336</v>
      </c>
      <c r="W15" s="92">
        <v>5654137.6936099995</v>
      </c>
      <c r="X15" s="93">
        <v>2.2620758235471796</v>
      </c>
      <c r="Y15" s="91">
        <v>67842591</v>
      </c>
    </row>
    <row r="16" spans="1:31" ht="18" customHeight="1" x14ac:dyDescent="0.2">
      <c r="A16" s="64">
        <v>44166</v>
      </c>
      <c r="B16" s="81">
        <v>2020</v>
      </c>
      <c r="C16" s="82">
        <v>2316905</v>
      </c>
      <c r="D16" s="94">
        <v>2657352.1986500002</v>
      </c>
      <c r="E16" s="84" t="s">
        <v>39</v>
      </c>
      <c r="F16" s="85">
        <f t="shared" si="2"/>
        <v>1.1469405084153215</v>
      </c>
      <c r="G16" s="69">
        <v>1580920</v>
      </c>
      <c r="H16" s="70">
        <v>2452964.2340000002</v>
      </c>
      <c r="I16" s="70">
        <v>4033884.2340000002</v>
      </c>
      <c r="J16" s="68">
        <v>1.7410809056124927</v>
      </c>
      <c r="K16" s="94">
        <v>-37503</v>
      </c>
      <c r="L16" s="86">
        <f t="shared" si="3"/>
        <v>-1.6186680075359155E-2</v>
      </c>
      <c r="M16" s="37">
        <v>633331</v>
      </c>
      <c r="N16" s="37">
        <v>682053</v>
      </c>
      <c r="O16" s="37">
        <v>-48722</v>
      </c>
      <c r="P16" s="87">
        <v>-2.1029097257740458E-2</v>
      </c>
      <c r="Q16" s="6">
        <v>1.315E-2</v>
      </c>
      <c r="R16" s="6">
        <v>-1.44575E-3</v>
      </c>
      <c r="S16" s="193">
        <v>110.57294691</v>
      </c>
      <c r="T16" s="71">
        <f t="shared" si="4"/>
        <v>4.7649885453868723E-3</v>
      </c>
      <c r="U16" s="37">
        <v>2693970</v>
      </c>
      <c r="V16" s="88">
        <f t="shared" si="5"/>
        <v>1.1627451276595286</v>
      </c>
      <c r="W16" s="92">
        <v>4409880.8180899993</v>
      </c>
      <c r="X16" s="93">
        <v>1.9033662948700516</v>
      </c>
      <c r="Y16" s="91">
        <v>67635124</v>
      </c>
    </row>
    <row r="17" spans="1:25" ht="18" customHeight="1" x14ac:dyDescent="0.2">
      <c r="A17" s="64">
        <v>43800</v>
      </c>
      <c r="B17" s="81">
        <v>2019</v>
      </c>
      <c r="C17" s="82">
        <v>2440224</v>
      </c>
      <c r="D17" s="94">
        <v>2374942.0142600001</v>
      </c>
      <c r="E17" s="84" t="s">
        <v>39</v>
      </c>
      <c r="F17" s="85">
        <f t="shared" si="2"/>
        <v>0.97324754377466993</v>
      </c>
      <c r="G17" s="69">
        <v>1516468</v>
      </c>
      <c r="H17" s="70">
        <v>2219816.4109999998</v>
      </c>
      <c r="I17" s="70">
        <v>3736284.4109999998</v>
      </c>
      <c r="J17" s="68">
        <v>1.5311247956128582</v>
      </c>
      <c r="K17" s="94">
        <v>12494</v>
      </c>
      <c r="L17" s="86">
        <f t="shared" si="3"/>
        <v>5.1200217684933842E-3</v>
      </c>
      <c r="M17" s="37">
        <v>771682</v>
      </c>
      <c r="N17" s="37">
        <v>795743</v>
      </c>
      <c r="O17" s="37">
        <v>-24061</v>
      </c>
      <c r="P17" s="87">
        <v>-9.8601684600827296E-3</v>
      </c>
      <c r="Q17" s="6">
        <v>1.4091666666666664E-2</v>
      </c>
      <c r="R17" s="6">
        <v>1.3028333333333336E-3</v>
      </c>
      <c r="S17" s="193">
        <v>110.04856675000001</v>
      </c>
      <c r="T17" s="71">
        <f t="shared" si="4"/>
        <v>1.1082549229707084E-2</v>
      </c>
      <c r="U17" s="37">
        <v>2323534</v>
      </c>
      <c r="V17" s="88">
        <f t="shared" si="5"/>
        <v>0.95218061948411292</v>
      </c>
      <c r="W17" s="92">
        <v>4451298.8726000004</v>
      </c>
      <c r="X17" s="93">
        <v>1.8241368500898689</v>
      </c>
      <c r="Y17" s="91">
        <v>67441850</v>
      </c>
    </row>
    <row r="18" spans="1:25" ht="18" customHeight="1" x14ac:dyDescent="0.2">
      <c r="A18" s="64">
        <v>43435</v>
      </c>
      <c r="B18" s="81">
        <v>2018</v>
      </c>
      <c r="C18" s="82">
        <v>2364840</v>
      </c>
      <c r="D18" s="94">
        <v>2310877.2420000001</v>
      </c>
      <c r="E18" s="84" t="s">
        <v>39</v>
      </c>
      <c r="F18" s="85">
        <f t="shared" si="2"/>
        <v>0.97718122240828131</v>
      </c>
      <c r="G18" s="69">
        <v>1428196</v>
      </c>
      <c r="H18" s="70">
        <v>2084285.966</v>
      </c>
      <c r="I18" s="70">
        <v>3512481.966</v>
      </c>
      <c r="J18" s="68">
        <v>1.4852861684367562</v>
      </c>
      <c r="K18" s="94">
        <v>-19645</v>
      </c>
      <c r="L18" s="86">
        <f t="shared" si="3"/>
        <v>-8.307115914818761E-3</v>
      </c>
      <c r="M18" s="37">
        <v>750824</v>
      </c>
      <c r="N18" s="37">
        <v>774589</v>
      </c>
      <c r="O18" s="37">
        <v>-23765</v>
      </c>
      <c r="P18" s="87">
        <v>-1.0049254667945394E-2</v>
      </c>
      <c r="Q18" s="6">
        <v>1.5733333333333332E-2</v>
      </c>
      <c r="R18" s="6">
        <v>7.8380833333333341E-3</v>
      </c>
      <c r="S18" s="193">
        <v>108.84231642</v>
      </c>
      <c r="T18" s="71">
        <f t="shared" si="4"/>
        <v>1.8508150786257449E-2</v>
      </c>
      <c r="U18" s="37">
        <v>2161908</v>
      </c>
      <c r="V18" s="88">
        <f t="shared" si="5"/>
        <v>0.91418785203227282</v>
      </c>
      <c r="W18" s="92">
        <v>3333938.8544100001</v>
      </c>
      <c r="X18" s="93">
        <v>1.4097875276803793</v>
      </c>
      <c r="Y18" s="91">
        <v>67257982</v>
      </c>
    </row>
    <row r="19" spans="1:25" ht="18" customHeight="1" x14ac:dyDescent="0.2">
      <c r="A19" s="64">
        <v>43070</v>
      </c>
      <c r="B19" s="81">
        <v>2017</v>
      </c>
      <c r="C19" s="82">
        <v>2299661</v>
      </c>
      <c r="D19" s="94">
        <v>2254331.0299999998</v>
      </c>
      <c r="E19" s="84" t="s">
        <v>39</v>
      </c>
      <c r="F19" s="85">
        <f t="shared" si="2"/>
        <v>0.98028841207464923</v>
      </c>
      <c r="G19" s="69">
        <v>1342619</v>
      </c>
      <c r="H19" s="70">
        <v>1994505.0759999999</v>
      </c>
      <c r="I19" s="70">
        <v>3337124.0759999999</v>
      </c>
      <c r="J19" s="68">
        <v>1.4511348722531325</v>
      </c>
      <c r="K19" s="94">
        <v>-17613</v>
      </c>
      <c r="L19" s="86">
        <f t="shared" si="3"/>
        <v>-7.6589549503165901E-3</v>
      </c>
      <c r="M19" s="37">
        <v>712315</v>
      </c>
      <c r="N19" s="37">
        <v>737571</v>
      </c>
      <c r="O19" s="37">
        <v>-25256</v>
      </c>
      <c r="P19" s="87">
        <v>-1.0982469185729225E-2</v>
      </c>
      <c r="Q19" s="6">
        <v>1.6191666666666667E-2</v>
      </c>
      <c r="R19" s="6">
        <v>8.0931666666666669E-3</v>
      </c>
      <c r="S19" s="193">
        <v>106.86445301000001</v>
      </c>
      <c r="T19" s="71">
        <f t="shared" si="4"/>
        <v>1.0322827529681833E-2</v>
      </c>
      <c r="U19" s="37">
        <v>2047610</v>
      </c>
      <c r="V19" s="88">
        <f t="shared" si="5"/>
        <v>0.89039645408605872</v>
      </c>
      <c r="W19" s="92">
        <v>3641614.35941</v>
      </c>
      <c r="X19" s="93">
        <v>1.5835412372715156</v>
      </c>
      <c r="Y19" s="91">
        <v>66992159</v>
      </c>
    </row>
    <row r="20" spans="1:25" ht="18" customHeight="1" x14ac:dyDescent="0.2">
      <c r="A20" s="64">
        <v>42705</v>
      </c>
      <c r="B20" s="81">
        <v>2016</v>
      </c>
      <c r="C20" s="82">
        <v>2232965</v>
      </c>
      <c r="D20" s="94">
        <v>2188480.6669999999</v>
      </c>
      <c r="E20" s="84" t="s">
        <v>39</v>
      </c>
      <c r="F20" s="85">
        <f t="shared" si="2"/>
        <v>0.98007835635578699</v>
      </c>
      <c r="G20" s="69">
        <v>1274599</v>
      </c>
      <c r="H20" s="70">
        <v>1927559.3089999999</v>
      </c>
      <c r="I20" s="70">
        <v>3202158.3089999999</v>
      </c>
      <c r="J20" s="68">
        <v>1.4340413061401429</v>
      </c>
      <c r="K20" s="94">
        <v>-10868</v>
      </c>
      <c r="L20" s="86">
        <f t="shared" si="3"/>
        <v>-4.8670713602765826E-3</v>
      </c>
      <c r="M20" s="37">
        <v>675492</v>
      </c>
      <c r="N20" s="37">
        <v>688878</v>
      </c>
      <c r="O20" s="37">
        <v>-13386</v>
      </c>
      <c r="P20" s="87">
        <v>-5.994730763322781E-3</v>
      </c>
      <c r="Q20" s="6">
        <v>1.7816666666666661E-2</v>
      </c>
      <c r="R20" s="6">
        <v>4.6755833333333337E-3</v>
      </c>
      <c r="S20" s="193">
        <v>105.77258089999999</v>
      </c>
      <c r="T20" s="71">
        <f t="shared" si="4"/>
        <v>1.8333485583281739E-3</v>
      </c>
      <c r="U20" s="37">
        <v>1880624</v>
      </c>
      <c r="V20" s="88">
        <f t="shared" si="5"/>
        <v>0.84220934945240966</v>
      </c>
      <c r="W20" s="92">
        <v>3274176.2878399999</v>
      </c>
      <c r="X20" s="93">
        <v>1.4662935393139422</v>
      </c>
      <c r="Y20" s="91">
        <v>66774482</v>
      </c>
    </row>
    <row r="21" spans="1:25" ht="18" customHeight="1" x14ac:dyDescent="0.2">
      <c r="A21" s="64">
        <v>42339</v>
      </c>
      <c r="B21" s="81">
        <v>2015</v>
      </c>
      <c r="C21" s="82">
        <v>2199608</v>
      </c>
      <c r="D21" s="94">
        <v>2101255.2790000001</v>
      </c>
      <c r="E21" s="84" t="s">
        <v>39</v>
      </c>
      <c r="F21" s="85">
        <f t="shared" si="2"/>
        <v>0.95528625055009808</v>
      </c>
      <c r="G21" s="69">
        <v>1233044</v>
      </c>
      <c r="H21" s="70">
        <v>1909841.8740000001</v>
      </c>
      <c r="I21" s="70">
        <v>3142885.8739999998</v>
      </c>
      <c r="J21" s="68">
        <v>1.4288364829797255</v>
      </c>
      <c r="K21" s="94">
        <v>-8090</v>
      </c>
      <c r="L21" s="86">
        <f t="shared" si="3"/>
        <v>-3.6779280671828799E-3</v>
      </c>
      <c r="M21" s="37">
        <v>673485</v>
      </c>
      <c r="N21" s="37">
        <v>685759</v>
      </c>
      <c r="O21" s="37">
        <v>-12274</v>
      </c>
      <c r="P21" s="87">
        <v>-5.5800750314146316E-3</v>
      </c>
      <c r="Q21" s="6">
        <v>2.1083333333333329E-2</v>
      </c>
      <c r="R21" s="6">
        <v>8.4082500000000008E-3</v>
      </c>
      <c r="S21" s="193">
        <v>105.57901776</v>
      </c>
      <c r="T21" s="71">
        <f t="shared" si="4"/>
        <v>3.7514388477299931E-4</v>
      </c>
      <c r="U21" s="37">
        <v>1786381</v>
      </c>
      <c r="V21" s="88">
        <f t="shared" si="5"/>
        <v>0.81213607151819778</v>
      </c>
      <c r="W21" s="92">
        <v>3012102.31886</v>
      </c>
      <c r="X21" s="93">
        <v>1.3693789263106402</v>
      </c>
      <c r="Y21" s="91">
        <v>66602645</v>
      </c>
    </row>
    <row r="22" spans="1:25" ht="18" customHeight="1" x14ac:dyDescent="0.2">
      <c r="A22" s="64">
        <v>41974</v>
      </c>
      <c r="B22" s="81">
        <v>2014</v>
      </c>
      <c r="C22" s="82">
        <v>2152263</v>
      </c>
      <c r="D22" s="94">
        <v>2039883.588</v>
      </c>
      <c r="E22" s="84" t="s">
        <v>39</v>
      </c>
      <c r="F22" s="85">
        <f t="shared" si="2"/>
        <v>0.94778546488045368</v>
      </c>
      <c r="G22" s="69">
        <v>1196254</v>
      </c>
      <c r="H22" s="70">
        <v>1849962.571</v>
      </c>
      <c r="I22" s="70">
        <v>3046216.571</v>
      </c>
      <c r="J22" s="68">
        <v>1.4153479394352206</v>
      </c>
      <c r="K22" s="94">
        <v>-20553</v>
      </c>
      <c r="L22" s="86">
        <f t="shared" si="3"/>
        <v>-9.5494834971376636E-3</v>
      </c>
      <c r="M22" s="37">
        <v>639629</v>
      </c>
      <c r="N22" s="37">
        <v>664521</v>
      </c>
      <c r="O22" s="37">
        <v>-24892</v>
      </c>
      <c r="P22" s="87">
        <v>-1.1565441946517962E-2</v>
      </c>
      <c r="Q22" s="6">
        <v>2.6108333333333331E-2</v>
      </c>
      <c r="R22" s="6">
        <v>1.6669166666666669E-2</v>
      </c>
      <c r="S22" s="193">
        <v>105.53942529</v>
      </c>
      <c r="T22" s="71">
        <f t="shared" si="4"/>
        <v>5.0775882025833052E-3</v>
      </c>
      <c r="U22" s="37">
        <v>1707725</v>
      </c>
      <c r="V22" s="88">
        <f t="shared" si="5"/>
        <v>0.7934555395878663</v>
      </c>
      <c r="W22" s="92">
        <v>2734366.9471399998</v>
      </c>
      <c r="X22" s="93">
        <v>1.2704548524676691</v>
      </c>
      <c r="Y22" s="91">
        <v>66422469</v>
      </c>
    </row>
    <row r="23" spans="1:25" ht="18" customHeight="1" x14ac:dyDescent="0.2">
      <c r="A23" s="64">
        <v>41609</v>
      </c>
      <c r="B23" s="81">
        <v>2013</v>
      </c>
      <c r="C23" s="82">
        <v>2119516</v>
      </c>
      <c r="D23" s="94">
        <v>1977733.996</v>
      </c>
      <c r="E23" s="84" t="s">
        <v>39</v>
      </c>
      <c r="F23" s="85">
        <f t="shared" si="2"/>
        <v>0.93310642429686774</v>
      </c>
      <c r="G23" s="69">
        <v>1176373</v>
      </c>
      <c r="H23" s="70">
        <v>1736794.13</v>
      </c>
      <c r="I23" s="70">
        <v>2913167.13</v>
      </c>
      <c r="J23" s="68">
        <v>1.3744459856731779</v>
      </c>
      <c r="K23" s="94">
        <v>-10797</v>
      </c>
      <c r="L23" s="86">
        <f t="shared" si="3"/>
        <v>-5.0940875180937534E-3</v>
      </c>
      <c r="M23" s="37">
        <v>623113</v>
      </c>
      <c r="N23" s="37">
        <v>645499</v>
      </c>
      <c r="O23" s="37">
        <v>-22386</v>
      </c>
      <c r="P23" s="87">
        <v>-1.056182033582116E-2</v>
      </c>
      <c r="Q23" s="6">
        <v>2.7600000000000003E-2</v>
      </c>
      <c r="R23" s="6">
        <v>2.2043416666666666E-2</v>
      </c>
      <c r="S23" s="193">
        <v>105.00624680999999</v>
      </c>
      <c r="T23" s="71">
        <f t="shared" si="4"/>
        <v>8.6371549355208632E-3</v>
      </c>
      <c r="U23" s="37">
        <v>1645358</v>
      </c>
      <c r="V23" s="88">
        <f t="shared" si="5"/>
        <v>0.77628949250677981</v>
      </c>
      <c r="W23" s="92">
        <v>2592511.7050299998</v>
      </c>
      <c r="X23" s="93">
        <v>1.2231592444849566</v>
      </c>
      <c r="Y23" s="91">
        <v>65907160</v>
      </c>
    </row>
    <row r="24" spans="1:25" ht="18" customHeight="1" x14ac:dyDescent="0.2">
      <c r="A24" s="64">
        <v>41244</v>
      </c>
      <c r="B24" s="81">
        <v>2012</v>
      </c>
      <c r="C24" s="82">
        <v>2088544</v>
      </c>
      <c r="D24" s="94">
        <v>1892539.747</v>
      </c>
      <c r="E24" s="84" t="s">
        <v>39</v>
      </c>
      <c r="F24" s="85">
        <f t="shared" si="2"/>
        <v>0.90615268196408594</v>
      </c>
      <c r="G24" s="69">
        <v>1151767</v>
      </c>
      <c r="H24" s="70">
        <v>1742760.747</v>
      </c>
      <c r="I24" s="70">
        <v>2894527.747</v>
      </c>
      <c r="J24" s="68">
        <v>1.385904344549419</v>
      </c>
      <c r="K24" s="94">
        <v>-20150</v>
      </c>
      <c r="L24" s="86">
        <f t="shared" si="3"/>
        <v>-9.647869520584676E-3</v>
      </c>
      <c r="M24" s="37">
        <v>610772</v>
      </c>
      <c r="N24" s="37">
        <v>637370</v>
      </c>
      <c r="O24" s="37">
        <v>-26598</v>
      </c>
      <c r="P24" s="87">
        <v>-1.273516337666168E-2</v>
      </c>
      <c r="Q24" s="6">
        <v>3.3608333333333337E-2</v>
      </c>
      <c r="R24" s="6">
        <v>2.5357249999999998E-2</v>
      </c>
      <c r="S24" s="193">
        <v>104.10705802</v>
      </c>
      <c r="T24" s="71">
        <f t="shared" si="4"/>
        <v>1.954195321649066E-2</v>
      </c>
      <c r="U24" s="37">
        <v>1600459</v>
      </c>
      <c r="V24" s="88">
        <f t="shared" si="5"/>
        <v>0.7663037024836441</v>
      </c>
      <c r="W24" s="92">
        <v>2142031.3729999997</v>
      </c>
      <c r="X24" s="93">
        <v>1.0256079213884477</v>
      </c>
      <c r="Y24" s="91">
        <v>65564756</v>
      </c>
    </row>
    <row r="25" spans="1:25" ht="18" customHeight="1" x14ac:dyDescent="0.2">
      <c r="A25" s="64">
        <v>40878</v>
      </c>
      <c r="B25" s="81">
        <v>2011</v>
      </c>
      <c r="C25" s="82">
        <v>2057269</v>
      </c>
      <c r="D25" s="94">
        <v>1807957.03</v>
      </c>
      <c r="E25" s="84" t="s">
        <v>39</v>
      </c>
      <c r="F25" s="85">
        <f t="shared" si="2"/>
        <v>0.87881411230130824</v>
      </c>
      <c r="G25" s="69">
        <v>1127076</v>
      </c>
      <c r="H25" s="70">
        <v>1663555.226</v>
      </c>
      <c r="I25" s="70">
        <v>2790631.2259999998</v>
      </c>
      <c r="J25" s="68">
        <v>1.3564736677605116</v>
      </c>
      <c r="K25" s="94">
        <v>-17686</v>
      </c>
      <c r="L25" s="86">
        <f t="shared" si="3"/>
        <v>-8.5968339580288228E-3</v>
      </c>
      <c r="M25" s="37">
        <v>584189</v>
      </c>
      <c r="N25" s="37">
        <v>624479</v>
      </c>
      <c r="O25" s="37">
        <v>-40290</v>
      </c>
      <c r="P25" s="87">
        <v>-1.9584215773435561E-2</v>
      </c>
      <c r="Q25" s="6">
        <v>3.534166666666666E-2</v>
      </c>
      <c r="R25" s="6">
        <v>3.3201416666666671E-2</v>
      </c>
      <c r="S25" s="193">
        <v>102.11159795</v>
      </c>
      <c r="T25" s="71">
        <f t="shared" si="4"/>
        <v>2.1115979499999993E-2</v>
      </c>
      <c r="U25" s="37">
        <v>1514025</v>
      </c>
      <c r="V25" s="88">
        <f t="shared" si="5"/>
        <v>0.73593924761419138</v>
      </c>
      <c r="W25" s="92">
        <v>1879227.1227599999</v>
      </c>
      <c r="X25" s="93">
        <v>0.91345717198868981</v>
      </c>
      <c r="Y25" s="91">
        <v>65241241</v>
      </c>
    </row>
    <row r="26" spans="1:25" ht="18" customHeight="1" x14ac:dyDescent="0.2">
      <c r="A26" s="64">
        <v>40513</v>
      </c>
      <c r="B26" s="81">
        <v>2010</v>
      </c>
      <c r="C26" s="82">
        <v>1993513</v>
      </c>
      <c r="D26" s="94">
        <v>1701122.3959999999</v>
      </c>
      <c r="E26" s="84" t="s">
        <v>39</v>
      </c>
      <c r="F26" s="85">
        <f t="shared" si="2"/>
        <v>0.8533289705158682</v>
      </c>
      <c r="G26" s="69">
        <v>1072100</v>
      </c>
      <c r="H26" s="70">
        <v>1565800.5020000001</v>
      </c>
      <c r="I26" s="70">
        <v>2637900.5020000003</v>
      </c>
      <c r="J26" s="68">
        <v>1.323243514583065</v>
      </c>
      <c r="K26" s="94">
        <v>-12546</v>
      </c>
      <c r="L26" s="86">
        <f t="shared" si="3"/>
        <v>-6.293412684040686E-3</v>
      </c>
      <c r="M26" s="37">
        <v>532458</v>
      </c>
      <c r="N26" s="37">
        <v>558397</v>
      </c>
      <c r="O26" s="37">
        <v>-25939</v>
      </c>
      <c r="P26" s="87">
        <v>-1.301171651423042E-2</v>
      </c>
      <c r="Q26" s="6">
        <v>3.1775000000000005E-2</v>
      </c>
      <c r="R26" s="6">
        <v>3.1157083333333339E-2</v>
      </c>
      <c r="S26" s="193">
        <v>100</v>
      </c>
      <c r="T26" s="71">
        <f t="shared" si="4"/>
        <v>1.5311227036510777E-2</v>
      </c>
      <c r="U26" s="37">
        <v>1456293</v>
      </c>
      <c r="V26" s="88">
        <f t="shared" si="5"/>
        <v>0.73051592841381019</v>
      </c>
      <c r="W26" s="92">
        <v>2179055.8219999997</v>
      </c>
      <c r="X26" s="93">
        <v>1.0930743908611489</v>
      </c>
      <c r="Y26" s="91">
        <v>64933400</v>
      </c>
    </row>
    <row r="27" spans="1:25" ht="18" customHeight="1" x14ac:dyDescent="0.2">
      <c r="A27" s="64">
        <v>40148</v>
      </c>
      <c r="B27" s="81">
        <v>2009</v>
      </c>
      <c r="C27" s="82">
        <v>1937350</v>
      </c>
      <c r="D27" s="94">
        <v>1607982.601</v>
      </c>
      <c r="E27" s="84" t="s">
        <v>39</v>
      </c>
      <c r="F27" s="85">
        <f t="shared" si="2"/>
        <v>0.82999076109118131</v>
      </c>
      <c r="G27" s="69">
        <v>1017728</v>
      </c>
      <c r="H27" s="70">
        <v>1517165.176</v>
      </c>
      <c r="I27" s="70">
        <v>2534893.176</v>
      </c>
      <c r="J27" s="68">
        <v>1.3084265061733493</v>
      </c>
      <c r="K27" s="94">
        <v>-10659</v>
      </c>
      <c r="L27" s="86">
        <f t="shared" si="3"/>
        <v>-5.5018453041525799E-3</v>
      </c>
      <c r="M27" s="37">
        <v>481511</v>
      </c>
      <c r="N27" s="37">
        <v>496860</v>
      </c>
      <c r="O27" s="37">
        <v>-15349</v>
      </c>
      <c r="P27" s="87">
        <v>-7.922636990543833E-3</v>
      </c>
      <c r="Q27" s="6">
        <v>3.9241666666666668E-2</v>
      </c>
      <c r="R27" s="6">
        <v>3.6474916666666669E-2</v>
      </c>
      <c r="S27" s="193">
        <v>98.491967130000006</v>
      </c>
      <c r="T27" s="71">
        <f t="shared" si="4"/>
        <v>8.762047507542281E-4</v>
      </c>
      <c r="U27" s="37">
        <v>1353649</v>
      </c>
      <c r="V27" s="88">
        <f t="shared" si="5"/>
        <v>0.69871164219165349</v>
      </c>
      <c r="W27" s="92">
        <v>1995787.1529999999</v>
      </c>
      <c r="X27" s="93">
        <v>1.0301581291035222</v>
      </c>
      <c r="Y27" s="91">
        <v>64612939</v>
      </c>
    </row>
    <row r="28" spans="1:25" ht="18" customHeight="1" x14ac:dyDescent="0.2">
      <c r="A28" s="64">
        <v>39783</v>
      </c>
      <c r="B28" s="81">
        <v>2008</v>
      </c>
      <c r="C28" s="82">
        <v>1991605</v>
      </c>
      <c r="D28" s="94">
        <v>1370325.6059999999</v>
      </c>
      <c r="E28" s="84" t="s">
        <v>39</v>
      </c>
      <c r="F28" s="85">
        <f t="shared" si="2"/>
        <v>0.68805089663864061</v>
      </c>
      <c r="G28" s="69">
        <v>968383</v>
      </c>
      <c r="H28" s="70">
        <v>1474873.3230000001</v>
      </c>
      <c r="I28" s="70">
        <v>2443256.3229999999</v>
      </c>
      <c r="J28" s="68">
        <v>1.2267744804454688</v>
      </c>
      <c r="K28" s="94">
        <v>-13873</v>
      </c>
      <c r="L28" s="86">
        <f t="shared" si="3"/>
        <v>-6.9657386881434823E-3</v>
      </c>
      <c r="M28" s="37">
        <v>559953</v>
      </c>
      <c r="N28" s="37">
        <v>583113</v>
      </c>
      <c r="O28" s="37">
        <v>-23160</v>
      </c>
      <c r="P28" s="87">
        <v>-1.1628782743609442E-2</v>
      </c>
      <c r="Q28" s="6">
        <v>5.0533333333333326E-2</v>
      </c>
      <c r="R28" s="6">
        <v>4.235191666666667E-2</v>
      </c>
      <c r="S28" s="193">
        <v>98.405743549999997</v>
      </c>
      <c r="T28" s="71">
        <f t="shared" si="4"/>
        <v>2.8128619506743169E-2</v>
      </c>
      <c r="U28" s="37">
        <v>1357765</v>
      </c>
      <c r="V28" s="88">
        <f t="shared" si="5"/>
        <v>0.68174412094767789</v>
      </c>
      <c r="W28" s="92">
        <v>1505176.28348</v>
      </c>
      <c r="X28" s="93">
        <v>0.75575854885243599</v>
      </c>
      <c r="Y28" s="91">
        <v>64304500</v>
      </c>
    </row>
    <row r="29" spans="1:25" ht="18" customHeight="1" x14ac:dyDescent="0.2">
      <c r="A29" s="64">
        <v>39417</v>
      </c>
      <c r="B29" s="81">
        <v>2007</v>
      </c>
      <c r="C29" s="82">
        <v>1942800</v>
      </c>
      <c r="D29" s="94">
        <v>1252867.2</v>
      </c>
      <c r="E29" s="84" t="s">
        <v>39</v>
      </c>
      <c r="F29" s="85">
        <f t="shared" si="2"/>
        <v>0.64487708462013582</v>
      </c>
      <c r="G29" s="69">
        <v>905337</v>
      </c>
      <c r="H29" s="70">
        <v>1348162.571</v>
      </c>
      <c r="I29" s="70">
        <v>2253499.571</v>
      </c>
      <c r="J29" s="68">
        <v>1.1599188241967298</v>
      </c>
      <c r="K29" s="94">
        <v>-1979</v>
      </c>
      <c r="L29" s="86">
        <f t="shared" si="3"/>
        <v>-1.0186329009676755E-3</v>
      </c>
      <c r="M29" s="37">
        <v>541632</v>
      </c>
      <c r="N29" s="37">
        <v>555532</v>
      </c>
      <c r="O29" s="37">
        <v>-13900</v>
      </c>
      <c r="P29" s="87">
        <v>-7.1545927338162079E-3</v>
      </c>
      <c r="Q29" s="6">
        <v>4.4433333333333325E-2</v>
      </c>
      <c r="R29" s="6">
        <v>4.3039166666666656E-2</v>
      </c>
      <c r="S29" s="193">
        <v>95.713456160000007</v>
      </c>
      <c r="T29" s="71">
        <f t="shared" si="4"/>
        <v>1.487998064419882E-2</v>
      </c>
      <c r="U29" s="37">
        <v>1256033</v>
      </c>
      <c r="V29" s="88">
        <f t="shared" si="5"/>
        <v>0.64650658842907149</v>
      </c>
      <c r="W29" s="92">
        <v>2882574.5808699997</v>
      </c>
      <c r="X29" s="93">
        <v>1.4837156223723598</v>
      </c>
      <c r="Y29" s="91">
        <v>63961859</v>
      </c>
    </row>
    <row r="30" spans="1:25" ht="18" customHeight="1" x14ac:dyDescent="0.2">
      <c r="A30" s="64">
        <v>39052</v>
      </c>
      <c r="B30" s="81">
        <v>2006</v>
      </c>
      <c r="C30" s="82">
        <v>1850229</v>
      </c>
      <c r="D30" s="94">
        <v>1194106.02</v>
      </c>
      <c r="E30" s="84" t="s">
        <v>39</v>
      </c>
      <c r="F30" s="85">
        <f t="shared" si="2"/>
        <v>0.64538282558537352</v>
      </c>
      <c r="G30" s="69">
        <v>818036</v>
      </c>
      <c r="H30" s="70">
        <v>1271763.5079999999</v>
      </c>
      <c r="I30" s="70">
        <v>2089799.5079999999</v>
      </c>
      <c r="J30" s="68">
        <v>1.1294766605575393</v>
      </c>
      <c r="K30" s="94">
        <v>4680</v>
      </c>
      <c r="L30" s="86">
        <f t="shared" si="3"/>
        <v>2.5294166289686303E-3</v>
      </c>
      <c r="M30" s="37">
        <v>517815</v>
      </c>
      <c r="N30" s="37">
        <v>522252</v>
      </c>
      <c r="O30" s="37">
        <v>-4437</v>
      </c>
      <c r="P30" s="87">
        <v>-2.3980711660181913E-3</v>
      </c>
      <c r="Q30" s="6">
        <v>3.682499999999999E-2</v>
      </c>
      <c r="R30" s="6">
        <v>3.7969166666666665E-2</v>
      </c>
      <c r="S30" s="193">
        <v>94.310123349999998</v>
      </c>
      <c r="T30" s="71">
        <f t="shared" si="4"/>
        <v>1.6751244966850765E-2</v>
      </c>
      <c r="U30" s="37">
        <v>1105101</v>
      </c>
      <c r="V30" s="88">
        <f t="shared" si="5"/>
        <v>0.59727795856620991</v>
      </c>
      <c r="W30" s="92">
        <v>2812260.7079999996</v>
      </c>
      <c r="X30" s="93">
        <v>1.5199462058103905</v>
      </c>
      <c r="Y30" s="91">
        <v>63600690</v>
      </c>
    </row>
    <row r="31" spans="1:25" ht="18" customHeight="1" x14ac:dyDescent="0.2">
      <c r="A31" s="64">
        <v>38687</v>
      </c>
      <c r="B31" s="81">
        <v>2005</v>
      </c>
      <c r="C31" s="82">
        <v>1764327</v>
      </c>
      <c r="D31" s="94">
        <v>1189919.3899999999</v>
      </c>
      <c r="E31" s="84" t="s">
        <v>39</v>
      </c>
      <c r="F31" s="85">
        <f t="shared" si="2"/>
        <v>0.67443245498141779</v>
      </c>
      <c r="G31" s="69">
        <v>737197</v>
      </c>
      <c r="H31" s="70">
        <v>1202070.388</v>
      </c>
      <c r="I31" s="70">
        <v>1939267.388</v>
      </c>
      <c r="J31" s="68">
        <v>1.0991572898824591</v>
      </c>
      <c r="K31" s="94">
        <v>1836</v>
      </c>
      <c r="L31" s="86">
        <f t="shared" si="3"/>
        <v>1.0406234218486709E-3</v>
      </c>
      <c r="M31" s="37">
        <v>476361</v>
      </c>
      <c r="N31" s="37">
        <v>474949</v>
      </c>
      <c r="O31" s="37">
        <v>1412</v>
      </c>
      <c r="P31" s="87">
        <v>8.0030742687559303E-4</v>
      </c>
      <c r="Q31" s="6">
        <v>3.3791666666666664E-2</v>
      </c>
      <c r="R31" s="6">
        <v>3.4073666666666669E-2</v>
      </c>
      <c r="S31" s="193">
        <v>92.756339190000006</v>
      </c>
      <c r="T31" s="71">
        <f t="shared" si="4"/>
        <v>1.7458693570193917E-2</v>
      </c>
      <c r="U31" s="37">
        <v>1021812</v>
      </c>
      <c r="V31" s="88">
        <f t="shared" si="5"/>
        <v>0.5791511437505632</v>
      </c>
      <c r="W31" s="92">
        <v>2294827.8250799999</v>
      </c>
      <c r="X31" s="93">
        <v>1.3006853766375979</v>
      </c>
      <c r="Y31" s="91">
        <v>63186117</v>
      </c>
    </row>
    <row r="32" spans="1:25" ht="18" customHeight="1" x14ac:dyDescent="0.2">
      <c r="A32" s="64">
        <v>38322</v>
      </c>
      <c r="B32" s="81">
        <v>2004</v>
      </c>
      <c r="C32" s="82">
        <v>1701215</v>
      </c>
      <c r="D32" s="94">
        <v>1123615.3400000001</v>
      </c>
      <c r="E32" s="84" t="s">
        <v>39</v>
      </c>
      <c r="F32" s="85">
        <f t="shared" si="2"/>
        <v>0.66047815237932894</v>
      </c>
      <c r="G32" s="69">
        <v>663579</v>
      </c>
      <c r="H32" s="70">
        <v>1131448.6850000001</v>
      </c>
      <c r="I32" s="70">
        <v>1795027.6850000001</v>
      </c>
      <c r="J32" s="68">
        <v>1.0551445202399461</v>
      </c>
      <c r="K32" s="94">
        <v>9079</v>
      </c>
      <c r="L32" s="86">
        <f t="shared" si="3"/>
        <v>5.336774011515299E-3</v>
      </c>
      <c r="M32" s="37">
        <v>449043</v>
      </c>
      <c r="N32" s="37">
        <v>431666</v>
      </c>
      <c r="O32" s="37">
        <v>17377</v>
      </c>
      <c r="P32" s="87">
        <v>1.0214464368113378E-2</v>
      </c>
      <c r="Q32" s="6">
        <v>3.5691666666666663E-2</v>
      </c>
      <c r="R32" s="6">
        <v>4.0995833333333342E-2</v>
      </c>
      <c r="S32" s="193">
        <v>91.164722240000003</v>
      </c>
      <c r="T32" s="71">
        <f t="shared" si="4"/>
        <v>2.1420896476853857E-2</v>
      </c>
      <c r="U32" s="37">
        <v>942619</v>
      </c>
      <c r="V32" s="88">
        <f t="shared" si="5"/>
        <v>0.55408575635648638</v>
      </c>
      <c r="W32" s="92">
        <v>1796035.86023</v>
      </c>
      <c r="X32" s="93">
        <v>1.0557371409433847</v>
      </c>
      <c r="Y32" s="91">
        <v>62730537</v>
      </c>
    </row>
    <row r="33" spans="1:25" ht="18" customHeight="1" x14ac:dyDescent="0.2">
      <c r="A33" s="64">
        <v>37956</v>
      </c>
      <c r="B33" s="81">
        <v>2003</v>
      </c>
      <c r="C33" s="82">
        <v>1632887</v>
      </c>
      <c r="D33" s="94">
        <v>1050355.98</v>
      </c>
      <c r="E33" s="84" t="s">
        <v>39</v>
      </c>
      <c r="F33" s="85">
        <f t="shared" si="2"/>
        <v>0.64325086794125985</v>
      </c>
      <c r="G33" s="69">
        <v>604557</v>
      </c>
      <c r="H33" s="70">
        <v>1091883.7209999999</v>
      </c>
      <c r="I33" s="70">
        <v>1696440.7209999999</v>
      </c>
      <c r="J33" s="68">
        <v>1.0389140785278688</v>
      </c>
      <c r="K33" s="94">
        <v>13628</v>
      </c>
      <c r="L33" s="86">
        <f t="shared" si="3"/>
        <v>8.3459541290977265E-3</v>
      </c>
      <c r="M33" s="37">
        <v>427216</v>
      </c>
      <c r="N33" s="37">
        <v>404134</v>
      </c>
      <c r="O33" s="37">
        <v>23082</v>
      </c>
      <c r="P33" s="87">
        <v>1.4135604305963998E-2</v>
      </c>
      <c r="Q33" s="95">
        <v>3.9958333333333332E-2</v>
      </c>
      <c r="R33" s="96">
        <v>4.1353749999999995E-2</v>
      </c>
      <c r="S33" s="193">
        <v>89.252846259999998</v>
      </c>
      <c r="T33" s="71">
        <f t="shared" si="4"/>
        <v>2.0984721907422843E-2</v>
      </c>
      <c r="U33" s="37">
        <v>881158</v>
      </c>
      <c r="V33" s="88">
        <f t="shared" si="5"/>
        <v>0.53963195248660811</v>
      </c>
      <c r="W33" s="92">
        <v>1646177.89433</v>
      </c>
      <c r="X33" s="93">
        <v>1.0081327151665322</v>
      </c>
      <c r="Y33" s="91">
        <v>62251062</v>
      </c>
    </row>
    <row r="34" spans="1:25" ht="18" customHeight="1" x14ac:dyDescent="0.2">
      <c r="A34" s="64">
        <v>37591</v>
      </c>
      <c r="B34" s="81">
        <v>2002</v>
      </c>
      <c r="C34" s="82">
        <v>1589683</v>
      </c>
      <c r="D34" s="94">
        <v>956794.36</v>
      </c>
      <c r="E34" s="84" t="s">
        <v>39</v>
      </c>
      <c r="F34" s="85">
        <f t="shared" si="2"/>
        <v>0.60187745607143062</v>
      </c>
      <c r="G34" s="69">
        <v>564704</v>
      </c>
      <c r="H34" s="70">
        <v>1088438.1599999999</v>
      </c>
      <c r="I34" s="70">
        <v>1653142.16</v>
      </c>
      <c r="J34" s="68">
        <v>1.0399180718192598</v>
      </c>
      <c r="K34" s="94">
        <v>18230</v>
      </c>
      <c r="L34" s="86">
        <f t="shared" si="3"/>
        <v>1.1467695131670905E-2</v>
      </c>
      <c r="M34" s="37">
        <v>438536</v>
      </c>
      <c r="N34" s="37">
        <v>407019</v>
      </c>
      <c r="O34" s="37">
        <v>31517</v>
      </c>
      <c r="P34" s="87">
        <v>1.9825940359253561E-2</v>
      </c>
      <c r="Q34" s="16">
        <v>6.6000000000000003E-2</v>
      </c>
      <c r="R34" s="12">
        <v>4.8759666666666701E-2</v>
      </c>
      <c r="S34" s="193">
        <v>87.418395540000006</v>
      </c>
      <c r="T34" s="71">
        <f t="shared" si="4"/>
        <v>1.9234122874464354E-2</v>
      </c>
      <c r="U34" s="37">
        <v>842732</v>
      </c>
      <c r="V34" s="88">
        <f t="shared" si="5"/>
        <v>0.53012581753720711</v>
      </c>
      <c r="W34" s="92">
        <v>1477137.3082099999</v>
      </c>
      <c r="X34" s="93">
        <v>0.9292012620173179</v>
      </c>
      <c r="Y34" s="91">
        <v>61824030</v>
      </c>
    </row>
    <row r="35" spans="1:25" ht="18" customHeight="1" x14ac:dyDescent="0.2">
      <c r="A35" s="64">
        <v>37226</v>
      </c>
      <c r="B35" s="81">
        <v>2001</v>
      </c>
      <c r="C35" s="82">
        <v>1539265</v>
      </c>
      <c r="D35" s="94">
        <v>897445.98</v>
      </c>
      <c r="E35" s="84" t="s">
        <v>39</v>
      </c>
      <c r="F35" s="85">
        <f t="shared" si="2"/>
        <v>0.58303539676403993</v>
      </c>
      <c r="G35" s="69">
        <v>532636</v>
      </c>
      <c r="H35" s="70">
        <v>1071073.9410000001</v>
      </c>
      <c r="I35" s="70">
        <v>1603709.9410000001</v>
      </c>
      <c r="J35" s="68">
        <v>1.0418619315741913</v>
      </c>
      <c r="K35" s="94">
        <v>24223</v>
      </c>
      <c r="L35" s="86">
        <f t="shared" si="3"/>
        <v>1.5736731491978316E-2</v>
      </c>
      <c r="M35" s="37">
        <v>435414</v>
      </c>
      <c r="N35" s="37">
        <v>411383</v>
      </c>
      <c r="O35" s="37">
        <v>24031</v>
      </c>
      <c r="P35" s="87">
        <v>1.5611915495172072E-2</v>
      </c>
      <c r="Q35" s="15">
        <v>6.9749999999999993E-2</v>
      </c>
      <c r="R35" s="14">
        <v>4.9512166666666697E-2</v>
      </c>
      <c r="S35" s="193">
        <v>85.768709639999997</v>
      </c>
      <c r="T35" s="71">
        <f t="shared" si="4"/>
        <v>1.6347807972858286E-2</v>
      </c>
      <c r="U35" s="37">
        <v>779508</v>
      </c>
      <c r="V35" s="88">
        <f t="shared" si="5"/>
        <v>0.50641572438793836</v>
      </c>
      <c r="W35" s="97">
        <v>2070467.2845099999</v>
      </c>
      <c r="X35" s="98">
        <v>1.3450942649614461</v>
      </c>
      <c r="Y35" s="91">
        <v>61385070</v>
      </c>
    </row>
    <row r="36" spans="1:25" ht="18" customHeight="1" x14ac:dyDescent="0.2">
      <c r="A36" s="64">
        <v>36861</v>
      </c>
      <c r="B36" s="81">
        <v>2000</v>
      </c>
      <c r="C36" s="82">
        <v>1480455</v>
      </c>
      <c r="D36" s="94">
        <v>870625.71</v>
      </c>
      <c r="E36" s="84" t="s">
        <v>39</v>
      </c>
      <c r="F36" s="85">
        <v>0.588074258900389</v>
      </c>
      <c r="G36" s="69">
        <v>506118</v>
      </c>
      <c r="H36" s="70">
        <v>971754.61499999999</v>
      </c>
      <c r="I36" s="70">
        <v>1477872.615</v>
      </c>
      <c r="J36" s="68">
        <v>0.99824624156263997</v>
      </c>
      <c r="K36" s="99">
        <v>16255</v>
      </c>
      <c r="L36" s="100">
        <v>1.0979628752780369E-2</v>
      </c>
      <c r="M36" s="37">
        <v>424271</v>
      </c>
      <c r="N36" s="37">
        <v>404869</v>
      </c>
      <c r="O36" s="37">
        <v>19402</v>
      </c>
      <c r="P36" s="87">
        <v>1.3105306494090724E-2</v>
      </c>
      <c r="Q36" s="15">
        <v>6.7000000000000004E-2</v>
      </c>
      <c r="R36" s="101">
        <v>5.4025999999999998E-2</v>
      </c>
      <c r="S36" s="193">
        <v>84.389132309999994</v>
      </c>
      <c r="T36" s="71">
        <f t="shared" si="4"/>
        <v>1.6759598863169911E-2</v>
      </c>
      <c r="U36" s="37">
        <v>728797</v>
      </c>
      <c r="V36" s="88">
        <f t="shared" si="5"/>
        <v>0.49227906285567613</v>
      </c>
      <c r="W36" s="89">
        <v>1570176.6738479999</v>
      </c>
      <c r="X36" s="90">
        <v>1.057142329779176</v>
      </c>
      <c r="Y36" s="91">
        <v>60941410</v>
      </c>
    </row>
    <row r="37" spans="1:25" ht="18" customHeight="1" x14ac:dyDescent="0.2">
      <c r="A37" s="64">
        <v>36495</v>
      </c>
      <c r="B37" s="81">
        <v>1999</v>
      </c>
      <c r="C37" s="82">
        <v>1399906</v>
      </c>
      <c r="D37" s="94">
        <v>847554.54</v>
      </c>
      <c r="E37" s="84" t="s">
        <v>39</v>
      </c>
      <c r="F37" s="85">
        <v>0.60543631826971367</v>
      </c>
      <c r="G37" s="69">
        <v>476776</v>
      </c>
      <c r="H37" s="70">
        <v>863423.58100000001</v>
      </c>
      <c r="I37" s="70">
        <v>1340199.581</v>
      </c>
      <c r="J37" s="68">
        <v>0.95734901032711461</v>
      </c>
      <c r="K37" s="94">
        <v>47581.803856323007</v>
      </c>
      <c r="L37" s="86">
        <v>3.3962760645409144E-2</v>
      </c>
      <c r="M37" s="37">
        <v>364218</v>
      </c>
      <c r="N37" s="37">
        <v>330476</v>
      </c>
      <c r="O37" s="37">
        <v>33742</v>
      </c>
      <c r="P37" s="87">
        <v>2.4103029701258726E-2</v>
      </c>
      <c r="Q37" s="102">
        <v>6.3583333333333297E-2</v>
      </c>
      <c r="R37" s="103">
        <v>4.60878333333333E-2</v>
      </c>
      <c r="S37" s="194">
        <v>82.998117160000007</v>
      </c>
      <c r="T37" s="71">
        <f t="shared" si="4"/>
        <v>5.3714163928617609E-3</v>
      </c>
      <c r="U37" s="37">
        <v>687555</v>
      </c>
      <c r="V37" s="88">
        <f t="shared" si="5"/>
        <v>0.49114369107640082</v>
      </c>
      <c r="W37" s="92">
        <v>1410670.5500940001</v>
      </c>
      <c r="X37" s="93">
        <v>1.0017835699619151</v>
      </c>
      <c r="Y37" s="91">
        <v>60508150</v>
      </c>
    </row>
    <row r="38" spans="1:25" ht="18" customHeight="1" x14ac:dyDescent="0.2">
      <c r="A38" s="64">
        <v>36130</v>
      </c>
      <c r="B38" s="81">
        <v>1998</v>
      </c>
      <c r="C38" s="82">
        <v>1352519</v>
      </c>
      <c r="D38" s="94">
        <v>829352.42</v>
      </c>
      <c r="E38" s="84" t="s">
        <v>39</v>
      </c>
      <c r="F38" s="85">
        <v>0.61318914354876042</v>
      </c>
      <c r="G38" s="104">
        <v>447557</v>
      </c>
      <c r="H38" s="105">
        <v>791032.45200000005</v>
      </c>
      <c r="I38" s="105">
        <v>1238589.452</v>
      </c>
      <c r="J38" s="106">
        <v>0.91576221032840111</v>
      </c>
      <c r="K38" s="94">
        <v>33906.097242270771</v>
      </c>
      <c r="L38" s="86">
        <v>2.5080407727637713E-2</v>
      </c>
      <c r="M38" s="37">
        <v>353741</v>
      </c>
      <c r="N38" s="37">
        <v>316516</v>
      </c>
      <c r="O38" s="37">
        <v>37225</v>
      </c>
      <c r="P38" s="87">
        <v>2.7522637322988222E-2</v>
      </c>
      <c r="Q38" s="15">
        <v>6.5500000000000003E-2</v>
      </c>
      <c r="R38" s="12">
        <v>3.4658300000000003E-2</v>
      </c>
      <c r="S38" s="193">
        <v>82.554681590000001</v>
      </c>
      <c r="T38" s="71">
        <f t="shared" si="4"/>
        <v>6.5112687359367705E-3</v>
      </c>
      <c r="U38" s="37">
        <v>653961</v>
      </c>
      <c r="V38" s="88">
        <f t="shared" si="5"/>
        <v>0.48351335545008978</v>
      </c>
      <c r="W38" s="92">
        <v>886113.31669799984</v>
      </c>
      <c r="X38" s="93">
        <v>0.652140836089245</v>
      </c>
      <c r="Y38" s="91">
        <v>60122665</v>
      </c>
    </row>
    <row r="39" spans="1:25" ht="18" customHeight="1" x14ac:dyDescent="0.2">
      <c r="A39" s="64">
        <v>35765</v>
      </c>
      <c r="B39" s="81">
        <v>1997</v>
      </c>
      <c r="C39" s="82">
        <v>1293215</v>
      </c>
      <c r="D39" s="94">
        <v>794087.8</v>
      </c>
      <c r="E39" s="84" t="s">
        <v>39</v>
      </c>
      <c r="F39" s="85">
        <v>0.61404159401182323</v>
      </c>
      <c r="G39" s="107">
        <v>436061</v>
      </c>
      <c r="H39" s="108">
        <v>767026.76279433246</v>
      </c>
      <c r="I39" s="109">
        <v>1203087.7627943326</v>
      </c>
      <c r="J39" s="11">
        <v>0.93030761535733242</v>
      </c>
      <c r="K39" s="94">
        <v>33635.410012069333</v>
      </c>
      <c r="L39" s="86">
        <v>2.6017954134331448E-2</v>
      </c>
      <c r="M39" s="37">
        <v>330356</v>
      </c>
      <c r="N39" s="37">
        <v>291379</v>
      </c>
      <c r="O39" s="37">
        <v>38977</v>
      </c>
      <c r="P39" s="87">
        <v>3.0139613289360236E-2</v>
      </c>
      <c r="Q39" s="15">
        <v>6.3416666666666704E-2</v>
      </c>
      <c r="R39" s="14">
        <v>3.3658300000000002E-2</v>
      </c>
      <c r="S39" s="193">
        <v>82.020623270000002</v>
      </c>
      <c r="T39" s="71">
        <f t="shared" si="4"/>
        <v>1.2039429400637847E-2</v>
      </c>
      <c r="U39" s="37">
        <v>630335</v>
      </c>
      <c r="V39" s="88">
        <f t="shared" si="5"/>
        <v>0.48741701882517602</v>
      </c>
      <c r="W39" s="92">
        <v>600085.34655000002</v>
      </c>
      <c r="X39" s="93">
        <v>0.46169680724360818</v>
      </c>
      <c r="Y39" s="91">
        <v>59899347</v>
      </c>
    </row>
    <row r="40" spans="1:25" ht="18" customHeight="1" x14ac:dyDescent="0.2">
      <c r="A40" s="64">
        <v>35400</v>
      </c>
      <c r="B40" s="81">
        <v>1996</v>
      </c>
      <c r="C40" s="82">
        <v>1252698</v>
      </c>
      <c r="D40" s="94">
        <v>751340.15</v>
      </c>
      <c r="E40" s="84" t="s">
        <v>39</v>
      </c>
      <c r="F40" s="85">
        <v>0.59977899648358146</v>
      </c>
      <c r="G40" s="107">
        <v>419761</v>
      </c>
      <c r="H40" s="108">
        <v>743851.70755643351</v>
      </c>
      <c r="I40" s="109">
        <v>1163612.7075564335</v>
      </c>
      <c r="J40" s="11">
        <v>0.92888748462828818</v>
      </c>
      <c r="K40" s="94">
        <v>16035.22160429494</v>
      </c>
      <c r="L40" s="86">
        <v>1.2804969393004462E-2</v>
      </c>
      <c r="M40" s="37">
        <v>289263</v>
      </c>
      <c r="N40" s="37">
        <v>266932</v>
      </c>
      <c r="O40" s="37">
        <v>22331</v>
      </c>
      <c r="P40" s="87">
        <v>1.7826366354140474E-2</v>
      </c>
      <c r="Q40" s="15">
        <v>6.7666666666666708E-2</v>
      </c>
      <c r="R40" s="14">
        <v>3.8558299999999997E-2</v>
      </c>
      <c r="S40" s="193">
        <v>81.044889049999995</v>
      </c>
      <c r="T40" s="71">
        <f t="shared" si="4"/>
        <v>1.9828836490587642E-2</v>
      </c>
      <c r="U40" s="37">
        <v>589065</v>
      </c>
      <c r="V40" s="88">
        <f t="shared" si="5"/>
        <v>0.47023704037206093</v>
      </c>
      <c r="W40" s="92">
        <v>456956.12237000011</v>
      </c>
      <c r="X40" s="93">
        <v>0.36296606089995642</v>
      </c>
      <c r="Y40" s="91">
        <v>59691177</v>
      </c>
    </row>
    <row r="41" spans="1:25" ht="18" customHeight="1" x14ac:dyDescent="0.2">
      <c r="A41" s="64">
        <v>35034</v>
      </c>
      <c r="B41" s="81">
        <v>1995</v>
      </c>
      <c r="C41" s="82">
        <v>1219352</v>
      </c>
      <c r="D41" s="99">
        <v>683523.24</v>
      </c>
      <c r="E41" s="110" t="s">
        <v>39</v>
      </c>
      <c r="F41" s="111">
        <v>0.56056361176036407</v>
      </c>
      <c r="G41" s="107">
        <v>406994</v>
      </c>
      <c r="H41" s="108">
        <v>734040.91579553206</v>
      </c>
      <c r="I41" s="109">
        <v>1141034.9157955321</v>
      </c>
      <c r="J41" s="11">
        <v>0.93577308877314314</v>
      </c>
      <c r="K41" s="94">
        <v>8248.4053717444185</v>
      </c>
      <c r="L41" s="86">
        <v>6.7705741992520468E-3</v>
      </c>
      <c r="M41" s="37">
        <v>276714</v>
      </c>
      <c r="N41" s="37">
        <v>257053</v>
      </c>
      <c r="O41" s="37">
        <v>19661</v>
      </c>
      <c r="P41" s="87">
        <v>1.6124164513880344E-2</v>
      </c>
      <c r="Q41" s="15">
        <v>8.1166666666666706E-2</v>
      </c>
      <c r="R41" s="14">
        <v>6.6125000000000003E-2</v>
      </c>
      <c r="S41" s="193">
        <v>79.469109079999996</v>
      </c>
      <c r="T41" s="71">
        <f t="shared" si="4"/>
        <v>1.7964814171416155E-2</v>
      </c>
      <c r="U41" s="37">
        <v>590249</v>
      </c>
      <c r="V41" s="88">
        <f t="shared" si="5"/>
        <v>0.48406776714189176</v>
      </c>
      <c r="W41" s="92">
        <v>380407.05480400001</v>
      </c>
      <c r="X41" s="93">
        <v>0.31054473696352641</v>
      </c>
      <c r="Y41" s="91">
        <v>59487413</v>
      </c>
    </row>
    <row r="42" spans="1:25" ht="18" customHeight="1" x14ac:dyDescent="0.2">
      <c r="A42" s="64">
        <v>34669</v>
      </c>
      <c r="B42" s="81">
        <v>1994</v>
      </c>
      <c r="C42" s="82">
        <v>1179244</v>
      </c>
      <c r="D42" s="94" t="s">
        <v>39</v>
      </c>
      <c r="E42" s="108">
        <v>585921.0261813493</v>
      </c>
      <c r="F42" s="13">
        <v>0.49598808191153332</v>
      </c>
      <c r="G42" s="107">
        <v>415046</v>
      </c>
      <c r="H42" s="108">
        <v>716372.17968467751</v>
      </c>
      <c r="I42" s="109">
        <v>1131418.1796846776</v>
      </c>
      <c r="J42" s="11">
        <v>0.95944366024730898</v>
      </c>
      <c r="K42" s="94">
        <v>6276.2879360468496</v>
      </c>
      <c r="L42" s="86">
        <v>5.3194873802535425E-3</v>
      </c>
      <c r="M42" s="37">
        <v>255289</v>
      </c>
      <c r="N42" s="37">
        <v>237582</v>
      </c>
      <c r="O42" s="37">
        <v>17707</v>
      </c>
      <c r="P42" s="87">
        <v>1.5015552336920942E-2</v>
      </c>
      <c r="Q42" s="15">
        <v>7.8916666666666607E-2</v>
      </c>
      <c r="R42" s="14">
        <v>5.8525000000000001E-2</v>
      </c>
      <c r="S42" s="193">
        <v>78.066656109999997</v>
      </c>
      <c r="T42" s="71">
        <f t="shared" si="4"/>
        <v>1.6555153246752941E-2</v>
      </c>
      <c r="U42" s="37">
        <v>542745</v>
      </c>
      <c r="V42" s="88">
        <f t="shared" si="5"/>
        <v>0.46024826075010772</v>
      </c>
      <c r="W42" s="92">
        <v>383013.58819200011</v>
      </c>
      <c r="X42" s="93">
        <v>0.32285177430848527</v>
      </c>
      <c r="Y42" s="91">
        <v>59280577</v>
      </c>
    </row>
    <row r="43" spans="1:25" ht="18" customHeight="1" x14ac:dyDescent="0.2">
      <c r="A43" s="64">
        <v>34304</v>
      </c>
      <c r="B43" s="81">
        <v>1993</v>
      </c>
      <c r="C43" s="82">
        <v>1141571</v>
      </c>
      <c r="D43" s="94" t="s">
        <v>39</v>
      </c>
      <c r="E43" s="108">
        <v>531118.97574685118</v>
      </c>
      <c r="F43" s="13">
        <v>0.46334945110859649</v>
      </c>
      <c r="G43" s="107">
        <v>409667</v>
      </c>
      <c r="H43" s="108">
        <v>696470.65536400257</v>
      </c>
      <c r="I43" s="109">
        <v>1106137.6553640026</v>
      </c>
      <c r="J43" s="11">
        <v>0.96895495127271425</v>
      </c>
      <c r="K43" s="94">
        <v>7761.7875194428771</v>
      </c>
      <c r="L43" s="86">
        <v>6.7959561352143082E-3</v>
      </c>
      <c r="M43" s="37">
        <v>236754</v>
      </c>
      <c r="N43" s="37">
        <v>217597</v>
      </c>
      <c r="O43" s="37">
        <v>19157</v>
      </c>
      <c r="P43" s="87">
        <v>1.6781157310319574E-2</v>
      </c>
      <c r="Q43" s="15">
        <v>8.8958333333333306E-2</v>
      </c>
      <c r="R43" s="14">
        <v>8.4222199999999997E-2</v>
      </c>
      <c r="S43" s="193">
        <v>76.795298180000003</v>
      </c>
      <c r="T43" s="71">
        <f t="shared" si="4"/>
        <v>2.1044627828792795E-2</v>
      </c>
      <c r="U43" s="37">
        <v>520872</v>
      </c>
      <c r="V43" s="88">
        <f t="shared" si="5"/>
        <v>0.45627648214609517</v>
      </c>
      <c r="W43" s="92">
        <v>393701.89550999989</v>
      </c>
      <c r="X43" s="93">
        <v>0.34282525619033022</v>
      </c>
      <c r="Y43" s="91">
        <v>59070077</v>
      </c>
    </row>
    <row r="44" spans="1:25" ht="18" customHeight="1" x14ac:dyDescent="0.2">
      <c r="A44" s="64">
        <v>33939</v>
      </c>
      <c r="B44" s="81">
        <v>1992</v>
      </c>
      <c r="C44" s="82">
        <v>1130840</v>
      </c>
      <c r="D44" s="94" t="s">
        <v>39</v>
      </c>
      <c r="E44" s="108">
        <v>452142.52445188299</v>
      </c>
      <c r="F44" s="13">
        <v>0.40018271957470553</v>
      </c>
      <c r="G44" s="107">
        <v>380282</v>
      </c>
      <c r="H44" s="108">
        <v>702901.33043305518</v>
      </c>
      <c r="I44" s="109">
        <v>1083183.3304330553</v>
      </c>
      <c r="J44" s="11">
        <v>0.95785813049696311</v>
      </c>
      <c r="K44" s="94">
        <v>3142.0034811530409</v>
      </c>
      <c r="L44" s="86">
        <v>2.7781164339394961E-3</v>
      </c>
      <c r="M44" s="37">
        <v>241106</v>
      </c>
      <c r="N44" s="37">
        <v>233594</v>
      </c>
      <c r="O44" s="37">
        <v>7512</v>
      </c>
      <c r="P44" s="87">
        <v>6.6428554374230106E-3</v>
      </c>
      <c r="Q44" s="15">
        <v>9.9958333333333302E-2</v>
      </c>
      <c r="R44" s="14">
        <v>0.104583</v>
      </c>
      <c r="S44" s="193">
        <v>75.212479540000004</v>
      </c>
      <c r="T44" s="71">
        <f t="shared" si="4"/>
        <v>2.3637604554150649E-2</v>
      </c>
      <c r="U44" s="37">
        <v>524581</v>
      </c>
      <c r="V44" s="88">
        <f t="shared" si="5"/>
        <v>0.46388613773831844</v>
      </c>
      <c r="W44" s="92">
        <v>264179.52</v>
      </c>
      <c r="X44" s="93">
        <v>0.23238035925868261</v>
      </c>
      <c r="Y44" s="91">
        <v>58852002</v>
      </c>
    </row>
    <row r="45" spans="1:25" ht="18" customHeight="1" x14ac:dyDescent="0.2">
      <c r="A45" s="64">
        <v>33573</v>
      </c>
      <c r="B45" s="81">
        <v>1991</v>
      </c>
      <c r="C45" s="82">
        <v>1092612</v>
      </c>
      <c r="D45" s="94" t="s">
        <v>39</v>
      </c>
      <c r="E45" s="108">
        <v>394558.75044008793</v>
      </c>
      <c r="F45" s="13">
        <v>0.3631932849828326</v>
      </c>
      <c r="G45" s="107">
        <v>369603</v>
      </c>
      <c r="H45" s="108">
        <v>661971.78041506314</v>
      </c>
      <c r="I45" s="109">
        <v>1031574.7804150631</v>
      </c>
      <c r="J45" s="11">
        <v>0.94413987488199169</v>
      </c>
      <c r="K45" s="94">
        <v>-5606.3566408897068</v>
      </c>
      <c r="L45" s="86">
        <v>-5.1354125729887803E-3</v>
      </c>
      <c r="M45" s="37">
        <v>233795</v>
      </c>
      <c r="N45" s="37">
        <v>237240</v>
      </c>
      <c r="O45" s="37">
        <v>-3445</v>
      </c>
      <c r="P45" s="87">
        <v>-3.1530063847235237E-3</v>
      </c>
      <c r="Q45" s="15">
        <v>0.102166666666667</v>
      </c>
      <c r="R45" s="14">
        <v>9.7080800000000009E-2</v>
      </c>
      <c r="S45" s="193">
        <v>73.475690229999998</v>
      </c>
      <c r="T45" s="71">
        <f t="shared" si="4"/>
        <v>3.2134073273252017E-2</v>
      </c>
      <c r="U45" s="37">
        <v>530243</v>
      </c>
      <c r="V45" s="88">
        <f t="shared" si="5"/>
        <v>0.48529853232437498</v>
      </c>
      <c r="W45" s="92">
        <v>308082.22934999992</v>
      </c>
      <c r="X45" s="93">
        <v>0.28081201313083798</v>
      </c>
      <c r="Y45" s="91">
        <v>58571237</v>
      </c>
    </row>
    <row r="46" spans="1:25" ht="18" customHeight="1" x14ac:dyDescent="0.2">
      <c r="A46" s="64">
        <v>33208</v>
      </c>
      <c r="B46" s="81">
        <v>1990</v>
      </c>
      <c r="C46" s="82">
        <v>1054064</v>
      </c>
      <c r="D46" s="94" t="s">
        <v>39</v>
      </c>
      <c r="E46" s="108">
        <v>372341.29604353738</v>
      </c>
      <c r="F46" s="13">
        <v>0.3545171532042517</v>
      </c>
      <c r="G46" s="107">
        <v>344036</v>
      </c>
      <c r="H46" s="108">
        <v>626746.40702528751</v>
      </c>
      <c r="I46" s="109">
        <v>970782.40702528751</v>
      </c>
      <c r="J46" s="11">
        <v>0.92099000347729121</v>
      </c>
      <c r="K46" s="94">
        <v>-8254.6960220739238</v>
      </c>
      <c r="L46" s="86">
        <v>-7.8351575215852964E-3</v>
      </c>
      <c r="M46" s="37">
        <v>221329</v>
      </c>
      <c r="N46" s="37">
        <v>229714</v>
      </c>
      <c r="O46" s="37">
        <v>-8385</v>
      </c>
      <c r="P46" s="87">
        <v>-7.9549249381441738E-3</v>
      </c>
      <c r="Q46" s="15">
        <v>0.105708333333333</v>
      </c>
      <c r="R46" s="14">
        <v>0.102365</v>
      </c>
      <c r="S46" s="193">
        <v>71.188125779999993</v>
      </c>
      <c r="T46" s="71">
        <f t="shared" si="4"/>
        <v>3.1942833777745872E-2</v>
      </c>
      <c r="U46" s="37">
        <v>542671</v>
      </c>
      <c r="V46" s="88">
        <f t="shared" si="5"/>
        <v>0.51483686000091078</v>
      </c>
      <c r="W46" s="92">
        <v>258731.602827</v>
      </c>
      <c r="X46" s="93">
        <v>0.24440298880247721</v>
      </c>
      <c r="Y46" s="91">
        <v>58280135</v>
      </c>
    </row>
    <row r="47" spans="1:25" ht="18" customHeight="1" x14ac:dyDescent="0.2">
      <c r="A47" s="64">
        <v>32843</v>
      </c>
      <c r="B47" s="81">
        <v>1989</v>
      </c>
      <c r="C47" s="82">
        <v>997849</v>
      </c>
      <c r="D47" s="94" t="s">
        <v>39</v>
      </c>
      <c r="E47" s="108">
        <v>340319.70967169921</v>
      </c>
      <c r="F47" s="13">
        <v>0.34318810719824516</v>
      </c>
      <c r="G47" s="107">
        <v>307344</v>
      </c>
      <c r="H47" s="108">
        <v>569651.34785580996</v>
      </c>
      <c r="I47" s="109">
        <v>876995.34785580996</v>
      </c>
      <c r="J47" s="11">
        <v>0.87888583127889086</v>
      </c>
      <c r="K47" s="94">
        <v>-4543.0249526717689</v>
      </c>
      <c r="L47" s="86">
        <v>-4.5561429995962062E-3</v>
      </c>
      <c r="M47" s="37">
        <v>216773</v>
      </c>
      <c r="N47" s="37">
        <v>223791</v>
      </c>
      <c r="O47" s="37">
        <v>-7018</v>
      </c>
      <c r="P47" s="87">
        <v>-7.0331282588848611E-3</v>
      </c>
      <c r="Q47" s="15">
        <v>0.1</v>
      </c>
      <c r="R47" s="14">
        <v>9.3391699999999994E-2</v>
      </c>
      <c r="S47" s="195">
        <v>68.984563339999994</v>
      </c>
      <c r="T47" s="71">
        <f t="shared" si="4"/>
        <v>3.4983022055644408E-2</v>
      </c>
      <c r="U47" s="37">
        <v>538592</v>
      </c>
      <c r="V47" s="88">
        <f t="shared" si="5"/>
        <v>0.53975300872176046</v>
      </c>
      <c r="W47" s="92">
        <v>328890.97299600003</v>
      </c>
      <c r="X47" s="93">
        <v>0.32826824812929872</v>
      </c>
      <c r="Y47" s="91">
        <v>57996401</v>
      </c>
    </row>
    <row r="48" spans="1:25" ht="18" customHeight="1" x14ac:dyDescent="0.2">
      <c r="A48" s="64">
        <v>32478</v>
      </c>
      <c r="B48" s="81">
        <v>1988</v>
      </c>
      <c r="C48" s="82">
        <v>924373</v>
      </c>
      <c r="D48" s="94" t="s">
        <v>39</v>
      </c>
      <c r="E48" s="108">
        <v>309164.61776757368</v>
      </c>
      <c r="F48" s="13">
        <v>0.33538144610934906</v>
      </c>
      <c r="G48" s="107">
        <v>283589</v>
      </c>
      <c r="H48" s="108">
        <v>507775.24287627765</v>
      </c>
      <c r="I48" s="109">
        <v>791364.24287627765</v>
      </c>
      <c r="J48" s="11">
        <v>0.85610921443646415</v>
      </c>
      <c r="K48" s="94">
        <v>-4194.4349788837944</v>
      </c>
      <c r="L48" s="86">
        <v>-4.5334697674176087E-3</v>
      </c>
      <c r="M48" s="37">
        <v>188283</v>
      </c>
      <c r="N48" s="37">
        <v>194328</v>
      </c>
      <c r="O48" s="37">
        <v>-6045</v>
      </c>
      <c r="P48" s="87">
        <v>-6.5395679017020182E-3</v>
      </c>
      <c r="Q48" s="15">
        <v>9.4250000000000014E-2</v>
      </c>
      <c r="R48" s="14">
        <v>7.8766699999999995E-2</v>
      </c>
      <c r="S48" s="196">
        <v>66.652845380000002</v>
      </c>
      <c r="T48" s="71">
        <f t="shared" si="4"/>
        <v>2.700815273021373E-2</v>
      </c>
      <c r="U48" s="37">
        <v>510402</v>
      </c>
      <c r="V48" s="88">
        <f t="shared" si="5"/>
        <v>0.55216022103631324</v>
      </c>
      <c r="W48" s="92">
        <v>202408.73373599999</v>
      </c>
      <c r="X48" s="93">
        <v>0.21777399578242479</v>
      </c>
      <c r="Y48" s="91">
        <v>57659542</v>
      </c>
    </row>
    <row r="49" spans="1:29" ht="18" customHeight="1" x14ac:dyDescent="0.2">
      <c r="A49" s="64">
        <v>32112</v>
      </c>
      <c r="B49" s="81">
        <v>1987</v>
      </c>
      <c r="C49" s="82">
        <v>856320</v>
      </c>
      <c r="D49" s="94" t="s">
        <v>39</v>
      </c>
      <c r="E49" s="108">
        <v>285962.56731168402</v>
      </c>
      <c r="F49" s="13">
        <v>0.33610496131063894</v>
      </c>
      <c r="G49" s="107">
        <v>246306</v>
      </c>
      <c r="H49" s="108">
        <v>447516.91393574019</v>
      </c>
      <c r="I49" s="109">
        <v>693822.91393574025</v>
      </c>
      <c r="J49" s="11">
        <v>0.8102369484524381</v>
      </c>
      <c r="K49" s="94">
        <v>-4073.7166561016561</v>
      </c>
      <c r="L49" s="86">
        <v>-4.7591115018754005E-3</v>
      </c>
      <c r="M49" s="37">
        <v>167995</v>
      </c>
      <c r="N49" s="37">
        <v>177367</v>
      </c>
      <c r="O49" s="37">
        <v>-9372</v>
      </c>
      <c r="P49" s="87">
        <v>-1.0944493945611517E-2</v>
      </c>
      <c r="Q49" s="15">
        <v>9.6000000000000002E-2</v>
      </c>
      <c r="R49" s="14">
        <v>8.2200000000000009E-2</v>
      </c>
      <c r="S49" s="197">
        <v>64.900015839999995</v>
      </c>
      <c r="T49" s="71">
        <f t="shared" si="4"/>
        <v>3.2888982256795707E-2</v>
      </c>
      <c r="U49" s="37">
        <v>492693</v>
      </c>
      <c r="V49" s="88">
        <f t="shared" si="5"/>
        <v>0.57536084641255603</v>
      </c>
      <c r="W49" s="92">
        <v>142556.533735</v>
      </c>
      <c r="X49" s="93">
        <v>0.16579676345939359</v>
      </c>
      <c r="Y49" s="91">
        <v>57325053</v>
      </c>
    </row>
    <row r="50" spans="1:29" ht="18" customHeight="1" x14ac:dyDescent="0.2">
      <c r="A50" s="64">
        <v>31747</v>
      </c>
      <c r="B50" s="81">
        <v>1986</v>
      </c>
      <c r="C50" s="82">
        <v>814814</v>
      </c>
      <c r="D50" s="94" t="s">
        <v>39</v>
      </c>
      <c r="E50" s="108">
        <v>254074.85033969529</v>
      </c>
      <c r="F50" s="13">
        <v>0.31254753582857864</v>
      </c>
      <c r="G50" s="107">
        <v>217254</v>
      </c>
      <c r="H50" s="108">
        <v>413355.56060644699</v>
      </c>
      <c r="I50" s="109">
        <v>630609.56060644705</v>
      </c>
      <c r="J50" s="11">
        <v>0.77392973939660792</v>
      </c>
      <c r="K50" s="94">
        <v>2565.8301652642672</v>
      </c>
      <c r="L50" s="86">
        <v>3.1498189140140667E-3</v>
      </c>
      <c r="M50" s="37">
        <v>166223</v>
      </c>
      <c r="N50" s="37">
        <v>167202</v>
      </c>
      <c r="O50" s="37">
        <v>-979</v>
      </c>
      <c r="P50" s="87">
        <v>-1.2014997269318803E-3</v>
      </c>
      <c r="Q50" s="15">
        <v>9.8916666666666611E-2</v>
      </c>
      <c r="R50" s="14">
        <v>7.79117E-2</v>
      </c>
      <c r="S50" s="197">
        <v>62.83348642</v>
      </c>
      <c r="T50" s="71">
        <f t="shared" si="4"/>
        <v>2.5385259144558692E-2</v>
      </c>
      <c r="U50" s="37">
        <v>471843</v>
      </c>
      <c r="V50" s="88">
        <f t="shared" si="5"/>
        <v>0.57908062453516995</v>
      </c>
      <c r="W50" s="92">
        <v>162124.24811099999</v>
      </c>
      <c r="X50" s="93">
        <v>0.19823128346991031</v>
      </c>
      <c r="Y50" s="91">
        <v>57012268</v>
      </c>
    </row>
    <row r="51" spans="1:29" ht="18" customHeight="1" x14ac:dyDescent="0.2">
      <c r="A51" s="64">
        <v>31382</v>
      </c>
      <c r="B51" s="81">
        <v>1985</v>
      </c>
      <c r="C51" s="82">
        <v>758254</v>
      </c>
      <c r="D51" s="94" t="s">
        <v>39</v>
      </c>
      <c r="E51" s="108">
        <v>232577.18212476879</v>
      </c>
      <c r="F51" s="13">
        <v>0.30659006812309891</v>
      </c>
      <c r="G51" s="107">
        <v>206783</v>
      </c>
      <c r="H51" s="108">
        <v>393741.32782772148</v>
      </c>
      <c r="I51" s="109">
        <v>600524.32782772148</v>
      </c>
      <c r="J51" s="11">
        <v>0.79198306613314473</v>
      </c>
      <c r="K51" s="94">
        <v>-47.392208380024123</v>
      </c>
      <c r="L51" s="86">
        <v>-6.2548344363907424E-5</v>
      </c>
      <c r="M51" s="37">
        <v>177328</v>
      </c>
      <c r="N51" s="37">
        <v>180091</v>
      </c>
      <c r="O51" s="37">
        <v>-2763</v>
      </c>
      <c r="P51" s="87">
        <v>-3.6438976912749554E-3</v>
      </c>
      <c r="Q51" s="15">
        <v>0.110916666666667</v>
      </c>
      <c r="R51" s="14">
        <v>0.1008</v>
      </c>
      <c r="S51" s="197">
        <v>61.27793028</v>
      </c>
      <c r="T51" s="71">
        <f t="shared" si="4"/>
        <v>5.8310997348170135E-2</v>
      </c>
      <c r="U51" s="37">
        <v>455851</v>
      </c>
      <c r="V51" s="88">
        <f t="shared" si="5"/>
        <v>0.60118509101171902</v>
      </c>
      <c r="W51" s="92">
        <v>108345.74189400001</v>
      </c>
      <c r="X51" s="93">
        <v>0.1424647727955882</v>
      </c>
      <c r="Y51" s="91">
        <v>56719935</v>
      </c>
    </row>
    <row r="52" spans="1:29" ht="18" customHeight="1" x14ac:dyDescent="0.2">
      <c r="A52" s="64">
        <v>31017</v>
      </c>
      <c r="B52" s="81">
        <v>1984</v>
      </c>
      <c r="C52" s="82">
        <v>707033</v>
      </c>
      <c r="D52" s="94" t="s">
        <v>39</v>
      </c>
      <c r="E52" s="108">
        <v>206209.08904657059</v>
      </c>
      <c r="F52" s="13">
        <v>0.29065262268647335</v>
      </c>
      <c r="G52" s="107">
        <v>184800</v>
      </c>
      <c r="H52" s="108">
        <v>381103.56279156014</v>
      </c>
      <c r="I52" s="109">
        <v>565903.56279156008</v>
      </c>
      <c r="J52" s="11">
        <v>0.80039314032683118</v>
      </c>
      <c r="K52" s="94">
        <v>-1167.0934910262081</v>
      </c>
      <c r="L52" s="86">
        <v>-1.650699679255861E-3</v>
      </c>
      <c r="M52" s="37">
        <v>168570</v>
      </c>
      <c r="N52" s="37">
        <v>167598</v>
      </c>
      <c r="O52" s="37">
        <v>972</v>
      </c>
      <c r="P52" s="87">
        <v>1.3747609726292446E-3</v>
      </c>
      <c r="Q52" s="15">
        <v>0.121458333333333</v>
      </c>
      <c r="R52" s="14">
        <v>0.118783</v>
      </c>
      <c r="S52" s="197">
        <v>57.90162857</v>
      </c>
      <c r="T52" s="71">
        <f t="shared" si="4"/>
        <v>7.6738026280534166E-2</v>
      </c>
      <c r="U52" s="37">
        <v>440886</v>
      </c>
      <c r="V52" s="88">
        <f t="shared" si="5"/>
        <v>0.62357202563388126</v>
      </c>
      <c r="W52" s="92">
        <v>547018.59844500001</v>
      </c>
      <c r="X52" s="93">
        <v>0.77083088861660998</v>
      </c>
      <c r="Y52" s="91">
        <v>56444748</v>
      </c>
    </row>
    <row r="53" spans="1:29" ht="18" customHeight="1" x14ac:dyDescent="0.2">
      <c r="A53" s="64">
        <v>30651</v>
      </c>
      <c r="B53" s="81">
        <v>1983</v>
      </c>
      <c r="C53" s="82">
        <v>650107</v>
      </c>
      <c r="D53" s="94" t="s">
        <v>39</v>
      </c>
      <c r="E53" s="108">
        <v>174444.10037960659</v>
      </c>
      <c r="F53" s="13">
        <v>0.26671280875120545</v>
      </c>
      <c r="G53" s="107">
        <v>155965</v>
      </c>
      <c r="H53" s="108">
        <v>347865.95284235181</v>
      </c>
      <c r="I53" s="109">
        <v>503830.95284235181</v>
      </c>
      <c r="J53" s="11">
        <v>0.77499696641068594</v>
      </c>
      <c r="K53" s="94">
        <v>-6001.8269121140493</v>
      </c>
      <c r="L53" s="86">
        <v>-9.2263061289251432E-3</v>
      </c>
      <c r="M53" s="37">
        <v>145740</v>
      </c>
      <c r="N53" s="37">
        <v>147490</v>
      </c>
      <c r="O53" s="37">
        <v>-1750</v>
      </c>
      <c r="P53" s="87">
        <v>-2.6918645699861715E-3</v>
      </c>
      <c r="Q53" s="15">
        <v>0.1225</v>
      </c>
      <c r="R53" s="14">
        <v>0.126308</v>
      </c>
      <c r="S53" s="197">
        <v>53.775038270000003</v>
      </c>
      <c r="T53" s="71">
        <f t="shared" si="4"/>
        <v>9.4595484714217637E-2</v>
      </c>
      <c r="U53" s="37">
        <v>406499</v>
      </c>
      <c r="V53" s="88">
        <f t="shared" si="5"/>
        <v>0.62528014619131933</v>
      </c>
      <c r="W53" s="92">
        <v>44314.494191999991</v>
      </c>
      <c r="X53" s="93">
        <v>6.78820589446337E-2</v>
      </c>
      <c r="Y53" s="91">
        <v>56166175</v>
      </c>
    </row>
    <row r="54" spans="1:29" ht="18" customHeight="1" x14ac:dyDescent="0.2">
      <c r="A54" s="64">
        <v>30286</v>
      </c>
      <c r="B54" s="81">
        <v>1982</v>
      </c>
      <c r="C54" s="82">
        <v>585654</v>
      </c>
      <c r="D54" s="94" t="s">
        <v>39</v>
      </c>
      <c r="E54" s="108">
        <v>149062.06286090659</v>
      </c>
      <c r="F54" s="13">
        <v>0.2535885380574705</v>
      </c>
      <c r="G54" s="107">
        <v>136843</v>
      </c>
      <c r="H54" s="108">
        <v>308095.98254485102</v>
      </c>
      <c r="I54" s="109">
        <v>444938.98254485102</v>
      </c>
      <c r="J54" s="11">
        <v>0.75972752357160356</v>
      </c>
      <c r="K54" s="94">
        <v>-12105.151420214241</v>
      </c>
      <c r="L54" s="86">
        <v>-2.0657655798226392E-2</v>
      </c>
      <c r="M54" s="37">
        <v>124971</v>
      </c>
      <c r="N54" s="37">
        <v>139358</v>
      </c>
      <c r="O54" s="37">
        <v>-14387</v>
      </c>
      <c r="P54" s="87">
        <v>-2.4565615310011338E-2</v>
      </c>
      <c r="Q54" s="15">
        <v>0.13625000000000001</v>
      </c>
      <c r="R54" s="14">
        <v>0.14726700000000001</v>
      </c>
      <c r="S54" s="197">
        <v>49.127772790000002</v>
      </c>
      <c r="T54" s="71">
        <f t="shared" si="4"/>
        <v>0.11978471955323444</v>
      </c>
      <c r="U54" s="37">
        <v>366577</v>
      </c>
      <c r="V54" s="88">
        <f t="shared" si="5"/>
        <v>0.62592759547446108</v>
      </c>
      <c r="W54" s="92">
        <v>29702.277305</v>
      </c>
      <c r="X54" s="93">
        <v>5.0518200984093938E-2</v>
      </c>
      <c r="Y54" s="91">
        <v>55905460</v>
      </c>
    </row>
    <row r="55" spans="1:29" ht="18" customHeight="1" x14ac:dyDescent="0.2">
      <c r="A55" s="64">
        <v>29921</v>
      </c>
      <c r="B55" s="81">
        <v>1981</v>
      </c>
      <c r="C55" s="82">
        <v>509847</v>
      </c>
      <c r="D55" s="94" t="s">
        <v>39</v>
      </c>
      <c r="E55" s="108">
        <v>112547.0430408273</v>
      </c>
      <c r="F55" s="13">
        <v>0.21588858704161051</v>
      </c>
      <c r="G55" s="107">
        <v>114396</v>
      </c>
      <c r="H55" s="108">
        <v>270497.54426485748</v>
      </c>
      <c r="I55" s="109">
        <v>384893.54426485748</v>
      </c>
      <c r="J55" s="11">
        <v>0.75491969995872776</v>
      </c>
      <c r="K55" s="94">
        <v>-3985.7557025678102</v>
      </c>
      <c r="L55" s="86">
        <v>-7.8154329420563693E-3</v>
      </c>
      <c r="M55" s="37">
        <v>111953</v>
      </c>
      <c r="N55" s="37">
        <v>119443</v>
      </c>
      <c r="O55" s="37">
        <v>-7490</v>
      </c>
      <c r="P55" s="87">
        <v>-1.4690681714318216E-2</v>
      </c>
      <c r="Q55" s="15">
        <v>0.14283333333333301</v>
      </c>
      <c r="R55" s="14">
        <v>0.15262500000000001</v>
      </c>
      <c r="S55" s="197">
        <v>43.872515790000001</v>
      </c>
      <c r="T55" s="71">
        <f t="shared" si="4"/>
        <v>0.13314405549103814</v>
      </c>
      <c r="U55" s="37">
        <v>330217</v>
      </c>
      <c r="V55" s="88">
        <f t="shared" si="5"/>
        <v>0.64767861731068344</v>
      </c>
      <c r="W55" s="92">
        <v>31588.625465000001</v>
      </c>
      <c r="X55" s="93">
        <v>6.1735963134658269E-2</v>
      </c>
      <c r="Y55" s="91">
        <v>55572624</v>
      </c>
      <c r="AC55" s="112"/>
    </row>
    <row r="56" spans="1:29" ht="18" customHeight="1" x14ac:dyDescent="0.2">
      <c r="A56" s="64">
        <v>29556</v>
      </c>
      <c r="B56" s="81">
        <v>1980</v>
      </c>
      <c r="C56" s="82">
        <v>451693</v>
      </c>
      <c r="D56" s="94" t="s">
        <v>39</v>
      </c>
      <c r="E56" s="108">
        <v>94680.54433670349</v>
      </c>
      <c r="F56" s="13">
        <v>0.20829178380773761</v>
      </c>
      <c r="G56" s="107">
        <v>101246</v>
      </c>
      <c r="H56" s="108">
        <v>238524.2621249962</v>
      </c>
      <c r="I56" s="109">
        <v>339770.26212499617</v>
      </c>
      <c r="J56" s="11">
        <v>0.75221502685451436</v>
      </c>
      <c r="K56" s="94">
        <v>-2711.0189436652659</v>
      </c>
      <c r="L56" s="86">
        <v>-6.0008817397726542E-3</v>
      </c>
      <c r="M56" s="37">
        <v>94785</v>
      </c>
      <c r="N56" s="37">
        <v>101671</v>
      </c>
      <c r="O56" s="37">
        <v>-6886</v>
      </c>
      <c r="P56" s="87">
        <v>-1.5244867642403136E-2</v>
      </c>
      <c r="Q56" s="15">
        <v>0.12541666666666701</v>
      </c>
      <c r="R56" s="14">
        <v>0.12200800000000001</v>
      </c>
      <c r="S56" s="197">
        <v>38.717509550000003</v>
      </c>
      <c r="T56" s="71">
        <f t="shared" si="4"/>
        <v>0.13562578855926599</v>
      </c>
      <c r="U56" s="37">
        <v>296322</v>
      </c>
      <c r="V56" s="88">
        <f t="shared" si="5"/>
        <v>0.65602522066979119</v>
      </c>
      <c r="W56" s="92">
        <v>35183.691619999998</v>
      </c>
      <c r="X56" s="93">
        <v>7.7632033688502702E-2</v>
      </c>
      <c r="Y56" s="91">
        <v>55097490</v>
      </c>
    </row>
    <row r="57" spans="1:29" ht="18" customHeight="1" x14ac:dyDescent="0.2">
      <c r="A57" s="64">
        <v>29190</v>
      </c>
      <c r="B57" s="81">
        <v>1979</v>
      </c>
      <c r="C57" s="82">
        <v>398206</v>
      </c>
      <c r="D57" s="94" t="s">
        <v>39</v>
      </c>
      <c r="E57" s="108">
        <v>84037.108372506671</v>
      </c>
      <c r="F57" s="13">
        <v>0.21103724172696048</v>
      </c>
      <c r="G57" s="107">
        <v>85691</v>
      </c>
      <c r="H57" s="108">
        <v>209848.40081736102</v>
      </c>
      <c r="I57" s="109">
        <v>295539.40081736102</v>
      </c>
      <c r="J57" s="11">
        <v>0.74217716663576394</v>
      </c>
      <c r="K57" s="94">
        <v>3344.977953330515</v>
      </c>
      <c r="L57" s="86">
        <v>8.4000382043048789E-3</v>
      </c>
      <c r="M57" s="37">
        <v>82494</v>
      </c>
      <c r="N57" s="37">
        <v>80906</v>
      </c>
      <c r="O57" s="37">
        <v>1588</v>
      </c>
      <c r="P57" s="87">
        <v>3.9878856672174706E-3</v>
      </c>
      <c r="Q57" s="15">
        <v>9.8125000000000004E-2</v>
      </c>
      <c r="R57" s="14">
        <v>9.4833300000000009E-2</v>
      </c>
      <c r="S57" s="197">
        <v>34.093545550000002</v>
      </c>
      <c r="T57" s="71">
        <f t="shared" si="4"/>
        <v>0.10646734176650297</v>
      </c>
      <c r="U57" s="37"/>
      <c r="V57" s="88"/>
      <c r="W57" s="92">
        <v>35837.796287999998</v>
      </c>
      <c r="X57" s="93">
        <v>8.9722345061712935E-2</v>
      </c>
      <c r="Y57" s="91">
        <v>54816150</v>
      </c>
    </row>
    <row r="58" spans="1:29" ht="18" customHeight="1" x14ac:dyDescent="0.2">
      <c r="A58" s="64">
        <v>28825</v>
      </c>
      <c r="B58" s="81">
        <v>1978</v>
      </c>
      <c r="C58" s="82">
        <v>348616</v>
      </c>
      <c r="D58" s="94" t="s">
        <v>39</v>
      </c>
      <c r="E58" s="108">
        <v>73726.136752037739</v>
      </c>
      <c r="F58" s="13">
        <v>0.21148269671680231</v>
      </c>
      <c r="G58" s="107">
        <v>67261</v>
      </c>
      <c r="H58" s="108">
        <v>189737.38031897446</v>
      </c>
      <c r="I58" s="109">
        <v>256998.38031897446</v>
      </c>
      <c r="J58" s="11">
        <v>0.73719617091290834</v>
      </c>
      <c r="K58" s="94">
        <v>4873.9852393831843</v>
      </c>
      <c r="L58" s="86">
        <v>1.3980978627015276E-2</v>
      </c>
      <c r="M58" s="37">
        <v>70569</v>
      </c>
      <c r="N58" s="37">
        <v>66920</v>
      </c>
      <c r="O58" s="37">
        <v>3649</v>
      </c>
      <c r="P58" s="87">
        <v>1.0467104206347385E-2</v>
      </c>
      <c r="Q58" s="15">
        <v>9.1166666666666604E-2</v>
      </c>
      <c r="R58" s="14">
        <v>8.1566700000000006E-2</v>
      </c>
      <c r="S58" s="197">
        <v>30.812970490000001</v>
      </c>
      <c r="T58" s="71">
        <f t="shared" si="4"/>
        <v>9.2505584593194579E-2</v>
      </c>
      <c r="U58" s="37"/>
      <c r="V58" s="88"/>
      <c r="W58" s="92">
        <v>31223.063679999988</v>
      </c>
      <c r="X58" s="93">
        <v>8.9303159568686882E-2</v>
      </c>
      <c r="Y58" s="91">
        <v>54579700</v>
      </c>
    </row>
    <row r="59" spans="1:29" ht="18" customHeight="1" x14ac:dyDescent="0.2">
      <c r="A59" s="64">
        <v>28460</v>
      </c>
      <c r="B59" s="81">
        <v>1977</v>
      </c>
      <c r="C59" s="82">
        <v>306806</v>
      </c>
      <c r="D59" s="94" t="s">
        <v>39</v>
      </c>
      <c r="E59" s="108">
        <v>60615.521000000001</v>
      </c>
      <c r="F59" s="13">
        <v>0.1975689350680698</v>
      </c>
      <c r="G59" s="113">
        <v>57167</v>
      </c>
      <c r="H59" s="114">
        <v>169064.64053707468</v>
      </c>
      <c r="I59" s="115">
        <v>226231.64053707468</v>
      </c>
      <c r="J59" s="11">
        <v>0.73737684574967466</v>
      </c>
      <c r="K59" s="94">
        <v>-303.81347583530101</v>
      </c>
      <c r="L59" s="86">
        <v>-9.9024315703083996E-4</v>
      </c>
      <c r="M59" s="37">
        <v>62078</v>
      </c>
      <c r="N59" s="37">
        <v>62596</v>
      </c>
      <c r="O59" s="37">
        <v>-518</v>
      </c>
      <c r="P59" s="87">
        <v>-1.6883633305737175E-3</v>
      </c>
      <c r="Q59" s="15">
        <v>9.5000000000000001E-2</v>
      </c>
      <c r="R59" s="14">
        <v>9.2158300000000012E-2</v>
      </c>
      <c r="S59" s="197">
        <v>28.203947809999999</v>
      </c>
      <c r="T59" s="71">
        <f t="shared" si="4"/>
        <v>9.494554668178945E-2</v>
      </c>
      <c r="U59" s="37"/>
      <c r="V59" s="88"/>
      <c r="W59" s="92">
        <v>20884.992124</v>
      </c>
      <c r="X59" s="93">
        <v>6.7876071681838707E-2</v>
      </c>
      <c r="Y59" s="91">
        <v>54342851</v>
      </c>
    </row>
    <row r="60" spans="1:29" ht="18" customHeight="1" x14ac:dyDescent="0.2">
      <c r="A60" s="64">
        <v>28095</v>
      </c>
      <c r="B60" s="81">
        <v>1976</v>
      </c>
      <c r="C60" s="82">
        <v>272609</v>
      </c>
      <c r="D60" s="94" t="s">
        <v>39</v>
      </c>
      <c r="E60" s="108">
        <v>68352.75</v>
      </c>
      <c r="F60" s="13">
        <v>0.25073290387602326</v>
      </c>
      <c r="G60" s="116" t="s">
        <v>39</v>
      </c>
      <c r="H60" s="117" t="s">
        <v>39</v>
      </c>
      <c r="I60" s="117">
        <v>279002</v>
      </c>
      <c r="J60" s="11">
        <v>1.0234511699907194</v>
      </c>
      <c r="K60" s="94">
        <v>-2464.629107881638</v>
      </c>
      <c r="L60" s="86">
        <v>-9.0408010386785562E-3</v>
      </c>
      <c r="M60" s="37">
        <v>52710</v>
      </c>
      <c r="N60" s="37">
        <v>55244</v>
      </c>
      <c r="O60" s="37">
        <v>-2534</v>
      </c>
      <c r="P60" s="87">
        <v>-9.295364423038124E-3</v>
      </c>
      <c r="Q60" s="15">
        <v>9.0833333333333308E-2</v>
      </c>
      <c r="R60" s="14">
        <v>8.6899999999999991E-2</v>
      </c>
      <c r="S60" s="197">
        <v>25.758310900000001</v>
      </c>
      <c r="T60" s="71">
        <f t="shared" si="4"/>
        <v>9.6254957882799808E-2</v>
      </c>
      <c r="U60" s="37"/>
      <c r="V60" s="88"/>
      <c r="W60" s="92">
        <v>20062.111594000002</v>
      </c>
      <c r="X60" s="93">
        <v>7.3377119406315028E-2</v>
      </c>
      <c r="Y60" s="91">
        <v>54098403</v>
      </c>
    </row>
    <row r="61" spans="1:29" ht="18" customHeight="1" x14ac:dyDescent="0.2">
      <c r="A61" s="64">
        <v>27729</v>
      </c>
      <c r="B61" s="81">
        <v>1975</v>
      </c>
      <c r="C61" s="82">
        <v>235877</v>
      </c>
      <c r="D61" s="94" t="s">
        <v>39</v>
      </c>
      <c r="E61" s="108">
        <v>52060.800000000003</v>
      </c>
      <c r="F61" s="13">
        <v>0.22071259183083011</v>
      </c>
      <c r="G61" s="118" t="s">
        <v>39</v>
      </c>
      <c r="H61" s="108" t="s">
        <v>39</v>
      </c>
      <c r="I61" s="108">
        <v>245704</v>
      </c>
      <c r="J61" s="11">
        <v>1.0416615439402739</v>
      </c>
      <c r="K61" s="94">
        <v>1797.1750360678041</v>
      </c>
      <c r="L61" s="86">
        <v>7.6191522255553241E-3</v>
      </c>
      <c r="M61" s="37">
        <v>44423</v>
      </c>
      <c r="N61" s="37">
        <v>42124</v>
      </c>
      <c r="O61" s="37">
        <v>2299</v>
      </c>
      <c r="P61" s="87">
        <v>9.7466052222132723E-3</v>
      </c>
      <c r="Q61" s="15">
        <v>0.1</v>
      </c>
      <c r="R61" s="14">
        <v>7.8399999999999997E-2</v>
      </c>
      <c r="S61" s="197">
        <v>23.496642560000002</v>
      </c>
      <c r="T61" s="71">
        <f t="shared" si="4"/>
        <v>0.11685927242256877</v>
      </c>
      <c r="U61" s="37"/>
      <c r="V61" s="88"/>
      <c r="W61" s="92">
        <v>23075.577314999991</v>
      </c>
      <c r="X61" s="93">
        <v>9.7513426787525351E-2</v>
      </c>
      <c r="Y61" s="91">
        <v>53882848</v>
      </c>
    </row>
    <row r="62" spans="1:29" ht="18" customHeight="1" x14ac:dyDescent="0.2">
      <c r="A62" s="64">
        <v>27364</v>
      </c>
      <c r="B62" s="81">
        <v>1974</v>
      </c>
      <c r="C62" s="82">
        <v>209367</v>
      </c>
      <c r="D62" s="94" t="s">
        <v>39</v>
      </c>
      <c r="E62" s="108">
        <v>37814.58</v>
      </c>
      <c r="F62" s="13">
        <v>0.180613439692037</v>
      </c>
      <c r="G62" s="118" t="s">
        <v>39</v>
      </c>
      <c r="H62" s="108" t="s">
        <v>39</v>
      </c>
      <c r="I62" s="108">
        <v>216425</v>
      </c>
      <c r="J62" s="11">
        <v>1.0337111388136622</v>
      </c>
      <c r="K62" s="94"/>
      <c r="L62" s="86"/>
      <c r="M62" s="37">
        <v>43193</v>
      </c>
      <c r="N62" s="37">
        <v>45485</v>
      </c>
      <c r="O62" s="37">
        <v>-2292</v>
      </c>
      <c r="P62" s="87">
        <v>-1.0947283955924286E-2</v>
      </c>
      <c r="Q62" s="15">
        <v>0.119833333333333</v>
      </c>
      <c r="R62" s="14">
        <v>0.130192</v>
      </c>
      <c r="S62" s="197">
        <v>21.038140739999999</v>
      </c>
      <c r="T62" s="71">
        <f t="shared" si="4"/>
        <v>0.13649317478830558</v>
      </c>
      <c r="U62" s="37"/>
      <c r="V62" s="88"/>
      <c r="W62" s="92"/>
      <c r="X62" s="93"/>
      <c r="Y62" s="91">
        <v>53634601</v>
      </c>
    </row>
    <row r="63" spans="1:29" ht="18" customHeight="1" x14ac:dyDescent="0.2">
      <c r="A63" s="64">
        <v>26999</v>
      </c>
      <c r="B63" s="81">
        <v>1973</v>
      </c>
      <c r="C63" s="82">
        <v>179495</v>
      </c>
      <c r="D63" s="94" t="s">
        <v>39</v>
      </c>
      <c r="E63" s="108">
        <v>21616.92</v>
      </c>
      <c r="F63" s="13">
        <v>0.12043176963176309</v>
      </c>
      <c r="G63" s="118" t="s">
        <v>39</v>
      </c>
      <c r="H63" s="108" t="s">
        <v>39</v>
      </c>
      <c r="I63" s="108">
        <v>189182</v>
      </c>
      <c r="J63" s="11">
        <v>1.0539680771052118</v>
      </c>
      <c r="K63" s="94"/>
      <c r="L63" s="86"/>
      <c r="M63" s="37">
        <v>31456</v>
      </c>
      <c r="N63" s="37">
        <v>30302</v>
      </c>
      <c r="O63" s="37">
        <v>1154</v>
      </c>
      <c r="P63" s="87">
        <v>6.4291484442463576E-3</v>
      </c>
      <c r="Q63" s="15">
        <v>8.5666666666666599E-2</v>
      </c>
      <c r="R63" s="14">
        <v>9.1291700000000003E-2</v>
      </c>
      <c r="S63" s="197">
        <v>18.511453660000001</v>
      </c>
      <c r="T63" s="71">
        <f t="shared" si="4"/>
        <v>7.3806010969543534E-2</v>
      </c>
      <c r="U63" s="37"/>
      <c r="V63" s="88"/>
      <c r="W63" s="92"/>
      <c r="X63" s="93"/>
      <c r="Y63" s="91">
        <v>53286375</v>
      </c>
    </row>
    <row r="64" spans="1:29" ht="18" customHeight="1" x14ac:dyDescent="0.2">
      <c r="A64" s="64">
        <v>26634</v>
      </c>
      <c r="B64" s="81">
        <v>1972</v>
      </c>
      <c r="C64" s="82">
        <v>156488</v>
      </c>
      <c r="D64" s="94" t="s">
        <v>39</v>
      </c>
      <c r="E64" s="108">
        <v>13846.57671076967</v>
      </c>
      <c r="F64" s="13">
        <v>8.8483711232186346E-2</v>
      </c>
      <c r="G64" s="118" t="s">
        <v>39</v>
      </c>
      <c r="H64" s="108" t="s">
        <v>39</v>
      </c>
      <c r="I64" s="108">
        <v>163416</v>
      </c>
      <c r="J64" s="11">
        <v>1.0442717652471756</v>
      </c>
      <c r="K64" s="94"/>
      <c r="L64" s="86"/>
      <c r="M64" s="37">
        <v>26013</v>
      </c>
      <c r="N64" s="37">
        <v>24799</v>
      </c>
      <c r="O64" s="37">
        <v>1214</v>
      </c>
      <c r="P64" s="87">
        <v>7.7577833444097948E-3</v>
      </c>
      <c r="Q64" s="15">
        <v>6.3833333333333298E-2</v>
      </c>
      <c r="R64" s="14">
        <v>5.5066700000000003E-2</v>
      </c>
      <c r="S64" s="197">
        <v>17.239104149999999</v>
      </c>
      <c r="T64" s="71">
        <f t="shared" si="4"/>
        <v>6.0630030427359261E-2</v>
      </c>
      <c r="U64" s="37"/>
      <c r="V64" s="88"/>
      <c r="W64" s="92"/>
      <c r="X64" s="93"/>
      <c r="Y64" s="91">
        <v>52862565</v>
      </c>
    </row>
    <row r="65" spans="1:25" ht="18" customHeight="1" x14ac:dyDescent="0.2">
      <c r="A65" s="64">
        <v>26268</v>
      </c>
      <c r="B65" s="81">
        <v>1971</v>
      </c>
      <c r="C65" s="82">
        <v>140193</v>
      </c>
      <c r="D65" s="94" t="s">
        <v>39</v>
      </c>
      <c r="E65" s="108">
        <v>15153.84297963077</v>
      </c>
      <c r="F65" s="13">
        <v>0.10809334116955718</v>
      </c>
      <c r="G65" s="118" t="s">
        <v>39</v>
      </c>
      <c r="H65" s="108" t="s">
        <v>39</v>
      </c>
      <c r="I65" s="119">
        <v>137566</v>
      </c>
      <c r="J65" s="11">
        <v>0.98126154658221165</v>
      </c>
      <c r="K65" s="94"/>
      <c r="L65" s="86"/>
      <c r="M65" s="37">
        <v>23105</v>
      </c>
      <c r="N65" s="37">
        <v>21768</v>
      </c>
      <c r="O65" s="37">
        <v>1337</v>
      </c>
      <c r="P65" s="87">
        <v>9.5368527672565675E-3</v>
      </c>
      <c r="Q65" s="15">
        <v>6.9166666666666696E-2</v>
      </c>
      <c r="R65" s="14">
        <v>6.2866699999999998E-2</v>
      </c>
      <c r="S65" s="197">
        <v>16.253645150000001</v>
      </c>
      <c r="T65" s="71">
        <f t="shared" si="4"/>
        <v>5.3975186720491619E-2</v>
      </c>
      <c r="U65" s="37"/>
      <c r="V65" s="88"/>
      <c r="W65" s="92"/>
      <c r="X65" s="93"/>
      <c r="Y65" s="91">
        <v>52395865</v>
      </c>
    </row>
    <row r="66" spans="1:25" ht="18" customHeight="1" x14ac:dyDescent="0.2">
      <c r="A66" s="64">
        <v>25903</v>
      </c>
      <c r="B66" s="81">
        <v>1970</v>
      </c>
      <c r="C66" s="82">
        <v>125699</v>
      </c>
      <c r="D66" s="94" t="s">
        <v>39</v>
      </c>
      <c r="E66" s="108">
        <v>15601.71243286553</v>
      </c>
      <c r="F66" s="13">
        <v>0.12412044408527521</v>
      </c>
      <c r="G66" s="118" t="s">
        <v>39</v>
      </c>
      <c r="H66" s="108" t="s">
        <v>39</v>
      </c>
      <c r="I66" s="119">
        <v>118480</v>
      </c>
      <c r="J66" s="11">
        <v>0.94256915329477564</v>
      </c>
      <c r="K66" s="94"/>
      <c r="L66" s="86"/>
      <c r="M66" s="37">
        <v>20088</v>
      </c>
      <c r="N66" s="37">
        <v>19405</v>
      </c>
      <c r="O66" s="37">
        <v>683</v>
      </c>
      <c r="P66" s="87">
        <v>5.4336152236692413E-3</v>
      </c>
      <c r="Q66" s="15">
        <v>7.9750000000000001E-2</v>
      </c>
      <c r="R66" s="14">
        <v>8.925000000000001E-2</v>
      </c>
      <c r="S66" s="197">
        <v>15.421278750000001</v>
      </c>
      <c r="T66" s="71">
        <f t="shared" si="4"/>
        <v>5.2996412236834933E-2</v>
      </c>
      <c r="U66" s="37"/>
      <c r="V66" s="88"/>
      <c r="W66" s="92"/>
      <c r="X66" s="93"/>
      <c r="Y66" s="91">
        <v>51901969</v>
      </c>
    </row>
    <row r="67" spans="1:25" ht="18" customHeight="1" x14ac:dyDescent="0.2">
      <c r="A67" s="64">
        <v>25538</v>
      </c>
      <c r="B67" s="81">
        <v>1969</v>
      </c>
      <c r="C67" s="82">
        <v>112367</v>
      </c>
      <c r="D67" s="94" t="s">
        <v>39</v>
      </c>
      <c r="E67" s="108">
        <v>16189.791746728981</v>
      </c>
      <c r="F67" s="13">
        <v>0.14408110069702226</v>
      </c>
      <c r="G67" s="118" t="s">
        <v>39</v>
      </c>
      <c r="H67" s="108" t="s">
        <v>39</v>
      </c>
      <c r="I67" s="119">
        <v>102465</v>
      </c>
      <c r="J67" s="11">
        <v>0.91187804248578319</v>
      </c>
      <c r="K67" s="94"/>
      <c r="L67" s="86"/>
      <c r="M67" s="37">
        <v>16065</v>
      </c>
      <c r="N67" s="37">
        <v>16513</v>
      </c>
      <c r="O67" s="37">
        <v>-448</v>
      </c>
      <c r="P67" s="87">
        <v>-3.9869356661653334E-3</v>
      </c>
      <c r="Q67" s="15">
        <v>6.8666666666666695E-2</v>
      </c>
      <c r="R67" s="17" t="s">
        <v>39</v>
      </c>
      <c r="S67" s="197">
        <v>14.64513893</v>
      </c>
      <c r="T67" s="71">
        <f t="shared" si="4"/>
        <v>6.0459628864489856E-2</v>
      </c>
      <c r="U67" s="37"/>
      <c r="V67" s="88"/>
      <c r="W67" s="92"/>
      <c r="X67" s="93"/>
      <c r="Y67" s="91">
        <v>51431938</v>
      </c>
    </row>
    <row r="68" spans="1:25" ht="18" customHeight="1" x14ac:dyDescent="0.2">
      <c r="A68" s="64">
        <v>25173</v>
      </c>
      <c r="B68" s="81">
        <v>1968</v>
      </c>
      <c r="C68" s="82">
        <v>97683</v>
      </c>
      <c r="D68" s="94" t="s">
        <v>39</v>
      </c>
      <c r="E68" s="108">
        <v>14925.38927272659</v>
      </c>
      <c r="F68" s="13">
        <v>0.15279384966718673</v>
      </c>
      <c r="G68" s="69"/>
      <c r="H68" s="70"/>
      <c r="I68" s="70"/>
      <c r="J68" s="68"/>
      <c r="K68" s="94"/>
      <c r="L68" s="86"/>
      <c r="M68" s="37">
        <v>13241</v>
      </c>
      <c r="N68" s="37">
        <v>13079</v>
      </c>
      <c r="O68" s="37">
        <v>162</v>
      </c>
      <c r="P68" s="87">
        <v>1.658425724025675E-3</v>
      </c>
      <c r="Q68" s="15">
        <v>4.1900000000000007E-2</v>
      </c>
      <c r="R68" s="17" t="s">
        <v>39</v>
      </c>
      <c r="S68" s="197">
        <v>13.810180539999999</v>
      </c>
      <c r="T68" s="71">
        <f t="shared" si="4"/>
        <v>4.5432048657946922E-2</v>
      </c>
      <c r="U68" s="37"/>
      <c r="V68" s="88"/>
      <c r="W68" s="92"/>
      <c r="X68" s="93"/>
      <c r="Y68" s="91">
        <v>51013318</v>
      </c>
    </row>
    <row r="69" spans="1:25" ht="18" customHeight="1" x14ac:dyDescent="0.2">
      <c r="A69" s="64">
        <v>24807</v>
      </c>
      <c r="B69" s="81">
        <v>1967</v>
      </c>
      <c r="C69" s="82">
        <v>89546</v>
      </c>
      <c r="D69" s="94" t="s">
        <v>39</v>
      </c>
      <c r="E69" s="108">
        <v>13650.08919814432</v>
      </c>
      <c r="F69" s="13">
        <v>0.15243837772614374</v>
      </c>
      <c r="G69" s="69"/>
      <c r="H69" s="70"/>
      <c r="I69" s="70"/>
      <c r="J69" s="68"/>
      <c r="K69" s="94"/>
      <c r="L69" s="86"/>
      <c r="M69" s="37">
        <v>12079</v>
      </c>
      <c r="N69" s="37">
        <v>11746</v>
      </c>
      <c r="O69" s="37">
        <v>333</v>
      </c>
      <c r="P69" s="87">
        <v>3.7187590735487906E-3</v>
      </c>
      <c r="Q69" s="15">
        <v>3.3499999990000001E-2</v>
      </c>
      <c r="R69" s="17" t="s">
        <v>39</v>
      </c>
      <c r="S69" s="197">
        <v>13.21002217</v>
      </c>
      <c r="T69" s="71">
        <f t="shared" si="4"/>
        <v>2.7917771055204987E-2</v>
      </c>
      <c r="U69" s="37"/>
      <c r="V69" s="88"/>
      <c r="W69" s="92"/>
      <c r="X69" s="93"/>
      <c r="Y69" s="91">
        <v>50630911</v>
      </c>
    </row>
    <row r="70" spans="1:25" ht="18" customHeight="1" x14ac:dyDescent="0.2">
      <c r="A70" s="64">
        <v>24442</v>
      </c>
      <c r="B70" s="81">
        <v>1966</v>
      </c>
      <c r="C70" s="82">
        <v>82826</v>
      </c>
      <c r="D70" s="94" t="s">
        <v>39</v>
      </c>
      <c r="E70" s="108">
        <v>12210.607074512311</v>
      </c>
      <c r="F70" s="13">
        <v>0.14742553155656021</v>
      </c>
      <c r="G70" s="69"/>
      <c r="H70" s="70"/>
      <c r="I70" s="70"/>
      <c r="J70" s="68"/>
      <c r="K70" s="94"/>
      <c r="L70" s="86"/>
      <c r="M70" s="37">
        <v>11260</v>
      </c>
      <c r="N70" s="37">
        <v>10760</v>
      </c>
      <c r="O70" s="37">
        <v>500</v>
      </c>
      <c r="P70" s="87">
        <v>6.0367517446212543E-3</v>
      </c>
      <c r="Q70" s="15">
        <v>3.3499999990000001E-2</v>
      </c>
      <c r="R70" s="17" t="s">
        <v>39</v>
      </c>
      <c r="S70" s="197">
        <v>12.851244080000001</v>
      </c>
      <c r="T70" s="71">
        <f t="shared" si="4"/>
        <v>2.6020007107546705E-2</v>
      </c>
      <c r="U70" s="37"/>
      <c r="V70" s="88"/>
      <c r="W70" s="92"/>
      <c r="X70" s="93"/>
      <c r="Y70" s="91">
        <v>50223133</v>
      </c>
    </row>
    <row r="71" spans="1:25" ht="18" customHeight="1" x14ac:dyDescent="0.2">
      <c r="A71" s="64">
        <v>24077</v>
      </c>
      <c r="B71" s="81">
        <v>1965</v>
      </c>
      <c r="C71" s="82">
        <v>76421</v>
      </c>
      <c r="D71" s="94" t="s">
        <v>39</v>
      </c>
      <c r="E71" s="108">
        <v>11699.634637955551</v>
      </c>
      <c r="F71" s="13">
        <v>0.15309250482083792</v>
      </c>
      <c r="G71" s="69"/>
      <c r="H71" s="70"/>
      <c r="I71" s="70"/>
      <c r="J71" s="68"/>
      <c r="K71" s="94"/>
      <c r="L71" s="86"/>
      <c r="M71" s="37">
        <v>10371</v>
      </c>
      <c r="N71" s="37">
        <v>9465</v>
      </c>
      <c r="O71" s="37">
        <v>906</v>
      </c>
      <c r="P71" s="87">
        <v>1.185538006568875E-2</v>
      </c>
      <c r="Q71" s="15">
        <v>3.4100000000000012E-2</v>
      </c>
      <c r="R71" s="17" t="s">
        <v>39</v>
      </c>
      <c r="S71" s="197">
        <v>12.52533478</v>
      </c>
      <c r="T71" s="71">
        <f t="shared" si="4"/>
        <v>2.7031046219476496E-2</v>
      </c>
      <c r="U71" s="37"/>
      <c r="V71" s="88"/>
      <c r="W71" s="92"/>
      <c r="X71" s="93"/>
      <c r="Y71" s="91">
        <v>49793881</v>
      </c>
    </row>
    <row r="72" spans="1:25" ht="18" customHeight="1" x14ac:dyDescent="0.2">
      <c r="A72" s="64">
        <v>23712</v>
      </c>
      <c r="B72" s="81">
        <v>1964</v>
      </c>
      <c r="C72" s="82">
        <v>70755</v>
      </c>
      <c r="D72" s="94" t="s">
        <v>39</v>
      </c>
      <c r="E72" s="108">
        <v>12484.11053955494</v>
      </c>
      <c r="F72" s="13">
        <v>0.17644084623631492</v>
      </c>
      <c r="G72" s="69"/>
      <c r="H72" s="70"/>
      <c r="I72" s="70"/>
      <c r="J72" s="68"/>
      <c r="K72" s="94"/>
      <c r="L72" s="86"/>
      <c r="M72" s="37">
        <v>9264</v>
      </c>
      <c r="N72" s="37">
        <v>9135</v>
      </c>
      <c r="O72" s="37">
        <v>129</v>
      </c>
      <c r="P72" s="87">
        <v>1.823192707229171E-3</v>
      </c>
      <c r="Q72" s="15">
        <v>3.7499999999999999E-2</v>
      </c>
      <c r="R72" s="17" t="s">
        <v>39</v>
      </c>
      <c r="S72" s="197">
        <v>12.195672979999999</v>
      </c>
      <c r="T72" s="71">
        <f t="shared" si="4"/>
        <v>3.2111916666423657E-2</v>
      </c>
      <c r="U72" s="37"/>
      <c r="V72" s="88"/>
      <c r="W72" s="92"/>
      <c r="X72" s="93"/>
      <c r="Y72" s="91">
        <v>49323147</v>
      </c>
    </row>
    <row r="73" spans="1:25" ht="18" customHeight="1" x14ac:dyDescent="0.2">
      <c r="A73" s="64">
        <v>23346</v>
      </c>
      <c r="B73" s="81">
        <v>1963</v>
      </c>
      <c r="C73" s="82">
        <v>63794</v>
      </c>
      <c r="D73" s="94" t="s">
        <v>39</v>
      </c>
      <c r="E73" s="108">
        <v>12659.71228594226</v>
      </c>
      <c r="F73" s="13">
        <v>0.19844787483426654</v>
      </c>
      <c r="G73" s="69"/>
      <c r="H73" s="70"/>
      <c r="I73" s="70"/>
      <c r="J73" s="68"/>
      <c r="K73" s="94"/>
      <c r="L73" s="86"/>
      <c r="M73" s="37">
        <v>8247</v>
      </c>
      <c r="N73" s="37">
        <v>7803</v>
      </c>
      <c r="O73" s="37">
        <v>444</v>
      </c>
      <c r="P73" s="87">
        <v>6.9599021851584793E-3</v>
      </c>
      <c r="Q73" s="15">
        <v>3.539999999E-2</v>
      </c>
      <c r="R73" s="17" t="s">
        <v>39</v>
      </c>
      <c r="S73" s="197">
        <v>11.81623115</v>
      </c>
      <c r="T73" s="71">
        <f t="shared" si="4"/>
        <v>4.9991528655277007E-2</v>
      </c>
      <c r="U73" s="37"/>
      <c r="V73" s="88"/>
      <c r="W73" s="92"/>
      <c r="X73" s="93"/>
      <c r="Y73" s="91">
        <v>48806920</v>
      </c>
    </row>
    <row r="74" spans="1:25" ht="18" customHeight="1" x14ac:dyDescent="0.2">
      <c r="A74" s="64">
        <v>22981</v>
      </c>
      <c r="B74" s="81">
        <v>1962</v>
      </c>
      <c r="C74" s="82">
        <v>56902</v>
      </c>
      <c r="D74" s="94" t="s">
        <v>39</v>
      </c>
      <c r="E74" s="108">
        <v>11714.709327463799</v>
      </c>
      <c r="F74" s="13">
        <v>0.20586038751185634</v>
      </c>
      <c r="G74" s="69"/>
      <c r="H74" s="70"/>
      <c r="I74" s="70"/>
      <c r="J74" s="68"/>
      <c r="K74" s="94"/>
      <c r="L74" s="86"/>
      <c r="M74" s="37">
        <v>7496</v>
      </c>
      <c r="N74" s="37">
        <v>6790</v>
      </c>
      <c r="O74" s="37">
        <v>706</v>
      </c>
      <c r="P74" s="87">
        <v>1.2407296755825806E-2</v>
      </c>
      <c r="Q74" s="15">
        <v>3.5000000000000003E-2</v>
      </c>
      <c r="R74" s="17" t="s">
        <v>39</v>
      </c>
      <c r="S74" s="197">
        <v>11.253644270000001</v>
      </c>
      <c r="T74" s="71">
        <f t="shared" si="4"/>
        <v>5.331280080312939E-2</v>
      </c>
      <c r="U74" s="37"/>
      <c r="V74" s="88"/>
      <c r="W74" s="92"/>
      <c r="X74" s="93"/>
      <c r="Y74" s="91">
        <v>47967250</v>
      </c>
    </row>
    <row r="75" spans="1:25" ht="18" customHeight="1" x14ac:dyDescent="0.2">
      <c r="A75" s="64">
        <v>22616</v>
      </c>
      <c r="B75" s="81">
        <v>1961</v>
      </c>
      <c r="C75" s="82">
        <v>50772</v>
      </c>
      <c r="D75" s="94" t="s">
        <v>39</v>
      </c>
      <c r="E75" s="108">
        <v>9932.4907006395297</v>
      </c>
      <c r="F75" s="13">
        <v>0.1956195344035955</v>
      </c>
      <c r="G75" s="69"/>
      <c r="H75" s="70"/>
      <c r="I75" s="70"/>
      <c r="J75" s="68"/>
      <c r="K75" s="94"/>
      <c r="L75" s="86"/>
      <c r="M75" s="37">
        <v>7316</v>
      </c>
      <c r="N75" s="37">
        <v>6210</v>
      </c>
      <c r="O75" s="37">
        <v>1106</v>
      </c>
      <c r="P75" s="87">
        <v>2.1783660285196564E-2</v>
      </c>
      <c r="Q75" s="15">
        <v>3.5000000000000003E-2</v>
      </c>
      <c r="R75" s="17" t="s">
        <v>39</v>
      </c>
      <c r="S75" s="197">
        <v>10.68404776</v>
      </c>
      <c r="T75" s="71">
        <f t="shared" si="4"/>
        <v>2.4004610890812961E-2</v>
      </c>
      <c r="U75" s="37"/>
      <c r="V75" s="88"/>
      <c r="W75" s="92"/>
      <c r="X75" s="93"/>
      <c r="Y75" s="91">
        <v>47111060</v>
      </c>
    </row>
    <row r="76" spans="1:25" ht="18" customHeight="1" x14ac:dyDescent="0.2">
      <c r="A76" s="64">
        <v>22251</v>
      </c>
      <c r="B76" s="81">
        <v>1960</v>
      </c>
      <c r="C76" s="82">
        <v>46830</v>
      </c>
      <c r="D76" s="94" t="s">
        <v>39</v>
      </c>
      <c r="E76" s="120">
        <v>10416.58224687083</v>
      </c>
      <c r="F76" s="18">
        <v>0.22241433335138636</v>
      </c>
      <c r="G76" s="69"/>
      <c r="H76" s="70"/>
      <c r="I76" s="70"/>
      <c r="J76" s="68"/>
      <c r="K76" s="94"/>
      <c r="L76" s="86"/>
      <c r="M76" s="37">
        <v>6938</v>
      </c>
      <c r="N76" s="37">
        <v>5772</v>
      </c>
      <c r="O76" s="37">
        <v>1166</v>
      </c>
      <c r="P76" s="87">
        <v>2.4898569293188129E-2</v>
      </c>
      <c r="Q76" s="19">
        <v>3.879999999E-2</v>
      </c>
      <c r="R76" s="20" t="s">
        <v>39</v>
      </c>
      <c r="S76" s="197">
        <v>10.43359341</v>
      </c>
      <c r="T76" s="71"/>
      <c r="U76" s="37"/>
      <c r="V76" s="88"/>
      <c r="W76" s="92"/>
      <c r="X76" s="93"/>
      <c r="Y76" s="91">
        <v>46611260</v>
      </c>
    </row>
    <row r="77" spans="1:25" ht="18" customHeight="1" x14ac:dyDescent="0.2">
      <c r="A77" s="64">
        <v>21885</v>
      </c>
      <c r="B77" s="81">
        <v>1959</v>
      </c>
      <c r="C77" s="82">
        <v>42265</v>
      </c>
      <c r="D77" s="94" t="s">
        <v>39</v>
      </c>
      <c r="E77" s="121" t="s">
        <v>39</v>
      </c>
      <c r="F77" s="85" t="s">
        <v>39</v>
      </c>
      <c r="G77" s="69"/>
      <c r="H77" s="70"/>
      <c r="I77" s="70"/>
      <c r="J77" s="68"/>
      <c r="K77" s="94"/>
      <c r="L77" s="86"/>
      <c r="M77" s="37">
        <v>5813</v>
      </c>
      <c r="N77" s="37">
        <v>5016</v>
      </c>
      <c r="O77" s="37">
        <v>797</v>
      </c>
      <c r="P77" s="87">
        <v>1.8857210457825624E-2</v>
      </c>
      <c r="Q77" s="6"/>
      <c r="R77" s="6"/>
      <c r="S77" s="122"/>
      <c r="T77" s="71"/>
      <c r="U77" s="37"/>
      <c r="V77" s="88"/>
      <c r="W77" s="92"/>
      <c r="X77" s="93"/>
      <c r="Y77" s="91">
        <v>46146910</v>
      </c>
    </row>
    <row r="78" spans="1:25" ht="18" customHeight="1" x14ac:dyDescent="0.2">
      <c r="A78" s="64">
        <v>21520</v>
      </c>
      <c r="B78" s="81">
        <v>1958</v>
      </c>
      <c r="C78" s="82">
        <v>38734</v>
      </c>
      <c r="D78" s="94" t="s">
        <v>39</v>
      </c>
      <c r="E78" s="121" t="s">
        <v>39</v>
      </c>
      <c r="F78" s="85" t="s">
        <v>39</v>
      </c>
      <c r="G78" s="69"/>
      <c r="H78" s="70"/>
      <c r="I78" s="70"/>
      <c r="J78" s="68"/>
      <c r="K78" s="94"/>
      <c r="L78" s="86"/>
      <c r="M78" s="37">
        <v>4727</v>
      </c>
      <c r="N78" s="37">
        <v>4797</v>
      </c>
      <c r="O78" s="37">
        <v>-70</v>
      </c>
      <c r="P78" s="87">
        <v>-1.8071978107089379E-3</v>
      </c>
      <c r="Q78" s="6"/>
      <c r="R78" s="6"/>
      <c r="S78" s="122"/>
      <c r="T78" s="71"/>
      <c r="U78" s="37"/>
      <c r="V78" s="88"/>
      <c r="W78" s="92"/>
      <c r="X78" s="93"/>
      <c r="Y78" s="91">
        <v>45665741</v>
      </c>
    </row>
    <row r="79" spans="1:25" ht="18" customHeight="1" x14ac:dyDescent="0.2">
      <c r="A79" s="64">
        <v>21155</v>
      </c>
      <c r="B79" s="81">
        <v>1957</v>
      </c>
      <c r="C79" s="82">
        <v>33545</v>
      </c>
      <c r="D79" s="94" t="s">
        <v>39</v>
      </c>
      <c r="E79" s="121" t="s">
        <v>39</v>
      </c>
      <c r="F79" s="85" t="s">
        <v>39</v>
      </c>
      <c r="G79" s="69"/>
      <c r="H79" s="70"/>
      <c r="I79" s="70"/>
      <c r="J79" s="68"/>
      <c r="K79" s="94"/>
      <c r="L79" s="86"/>
      <c r="M79" s="37">
        <v>4253</v>
      </c>
      <c r="N79" s="37">
        <v>4604</v>
      </c>
      <c r="O79" s="37">
        <v>-351</v>
      </c>
      <c r="P79" s="87">
        <v>-1.0463556416753615E-2</v>
      </c>
      <c r="Q79" s="6"/>
      <c r="R79" s="6"/>
      <c r="S79" s="122"/>
      <c r="T79" s="71"/>
      <c r="U79" s="37"/>
      <c r="V79" s="88"/>
      <c r="W79" s="92"/>
      <c r="X79" s="93"/>
      <c r="Y79" s="91">
        <v>45160679</v>
      </c>
    </row>
    <row r="80" spans="1:25" ht="18" customHeight="1" x14ac:dyDescent="0.2">
      <c r="A80" s="64">
        <v>20790</v>
      </c>
      <c r="B80" s="81">
        <v>1956</v>
      </c>
      <c r="C80" s="82">
        <v>29709</v>
      </c>
      <c r="D80" s="94" t="s">
        <v>39</v>
      </c>
      <c r="E80" s="121" t="s">
        <v>39</v>
      </c>
      <c r="F80" s="85" t="s">
        <v>39</v>
      </c>
      <c r="G80" s="69"/>
      <c r="H80" s="70"/>
      <c r="I80" s="70"/>
      <c r="J80" s="68"/>
      <c r="K80" s="94"/>
      <c r="L80" s="86"/>
      <c r="M80" s="37">
        <v>3688</v>
      </c>
      <c r="N80" s="37">
        <v>3959</v>
      </c>
      <c r="O80" s="37">
        <v>-271</v>
      </c>
      <c r="P80" s="87">
        <v>-9.1218149382342045E-3</v>
      </c>
      <c r="Q80" s="6"/>
      <c r="R80" s="6"/>
      <c r="S80" s="122"/>
      <c r="T80" s="71"/>
      <c r="U80" s="37"/>
      <c r="V80" s="88"/>
      <c r="W80" s="92"/>
      <c r="X80" s="93"/>
      <c r="Y80" s="91">
        <v>44666447</v>
      </c>
    </row>
    <row r="81" spans="1:25" ht="18" customHeight="1" x14ac:dyDescent="0.2">
      <c r="A81" s="64">
        <v>20424</v>
      </c>
      <c r="B81" s="81">
        <v>1955</v>
      </c>
      <c r="C81" s="82">
        <v>26956</v>
      </c>
      <c r="D81" s="94" t="s">
        <v>39</v>
      </c>
      <c r="E81" s="121" t="s">
        <v>39</v>
      </c>
      <c r="F81" s="85" t="s">
        <v>39</v>
      </c>
      <c r="G81" s="69"/>
      <c r="H81" s="70"/>
      <c r="I81" s="70"/>
      <c r="J81" s="68"/>
      <c r="K81" s="94"/>
      <c r="L81" s="86"/>
      <c r="M81" s="37">
        <v>3563</v>
      </c>
      <c r="N81" s="37">
        <v>3221</v>
      </c>
      <c r="O81" s="37">
        <v>342</v>
      </c>
      <c r="P81" s="87">
        <v>1.268734233565811E-2</v>
      </c>
      <c r="Q81" s="6"/>
      <c r="R81" s="6"/>
      <c r="S81" s="122"/>
      <c r="T81" s="71"/>
      <c r="U81" s="37"/>
      <c r="V81" s="88"/>
      <c r="W81" s="92"/>
      <c r="X81" s="93"/>
      <c r="Y81" s="91">
        <v>44226012</v>
      </c>
    </row>
    <row r="82" spans="1:25" ht="18" customHeight="1" x14ac:dyDescent="0.2">
      <c r="A82" s="64">
        <v>20059</v>
      </c>
      <c r="B82" s="81">
        <v>1954</v>
      </c>
      <c r="C82" s="82">
        <v>25085</v>
      </c>
      <c r="D82" s="94" t="s">
        <v>39</v>
      </c>
      <c r="E82" s="121" t="s">
        <v>39</v>
      </c>
      <c r="F82" s="85" t="s">
        <v>39</v>
      </c>
      <c r="G82" s="69"/>
      <c r="H82" s="70"/>
      <c r="I82" s="70"/>
      <c r="J82" s="68"/>
      <c r="K82" s="94"/>
      <c r="L82" s="86"/>
      <c r="M82" s="37">
        <v>3355</v>
      </c>
      <c r="N82" s="37">
        <v>3023</v>
      </c>
      <c r="O82" s="37">
        <v>332</v>
      </c>
      <c r="P82" s="87">
        <v>1.3235000996611521E-2</v>
      </c>
      <c r="Q82" s="6"/>
      <c r="R82" s="6"/>
      <c r="S82" s="122"/>
      <c r="T82" s="71"/>
      <c r="U82" s="37"/>
      <c r="V82" s="88"/>
      <c r="W82" s="92"/>
      <c r="X82" s="93"/>
      <c r="Y82" s="91">
        <v>43830349</v>
      </c>
    </row>
    <row r="83" spans="1:25" ht="18" customHeight="1" x14ac:dyDescent="0.2">
      <c r="A83" s="64">
        <v>19694</v>
      </c>
      <c r="B83" s="81">
        <v>1953</v>
      </c>
      <c r="C83" s="82">
        <v>23616</v>
      </c>
      <c r="D83" s="94" t="s">
        <v>39</v>
      </c>
      <c r="E83" s="121" t="s">
        <v>39</v>
      </c>
      <c r="F83" s="85" t="s">
        <v>39</v>
      </c>
      <c r="G83" s="69"/>
      <c r="H83" s="70"/>
      <c r="I83" s="70"/>
      <c r="J83" s="68"/>
      <c r="K83" s="94"/>
      <c r="L83" s="86"/>
      <c r="M83" s="37">
        <v>3147</v>
      </c>
      <c r="N83" s="37">
        <v>2938</v>
      </c>
      <c r="O83" s="37">
        <v>209</v>
      </c>
      <c r="P83" s="87">
        <v>8.8499322493224928E-3</v>
      </c>
      <c r="Q83" s="6"/>
      <c r="R83" s="6"/>
      <c r="S83" s="122"/>
      <c r="T83" s="71"/>
      <c r="U83" s="37"/>
      <c r="V83" s="88"/>
      <c r="W83" s="92"/>
      <c r="X83" s="93"/>
      <c r="Y83" s="91">
        <v>43501430</v>
      </c>
    </row>
    <row r="84" spans="1:25" ht="18" customHeight="1" x14ac:dyDescent="0.2">
      <c r="A84" s="64">
        <v>19329</v>
      </c>
      <c r="B84" s="81">
        <v>1952</v>
      </c>
      <c r="C84" s="82">
        <v>22773</v>
      </c>
      <c r="D84" s="94" t="s">
        <v>39</v>
      </c>
      <c r="E84" s="121" t="s">
        <v>39</v>
      </c>
      <c r="F84" s="85" t="s">
        <v>39</v>
      </c>
      <c r="G84" s="69"/>
      <c r="H84" s="70"/>
      <c r="I84" s="70"/>
      <c r="J84" s="68"/>
      <c r="K84" s="94"/>
      <c r="L84" s="86"/>
      <c r="M84" s="37">
        <v>3227</v>
      </c>
      <c r="N84" s="37">
        <v>3182</v>
      </c>
      <c r="O84" s="37">
        <v>45</v>
      </c>
      <c r="P84" s="87">
        <v>1.9760242392306681E-3</v>
      </c>
      <c r="Q84" s="6"/>
      <c r="R84" s="6"/>
      <c r="S84" s="122"/>
      <c r="T84" s="71"/>
      <c r="U84" s="37"/>
      <c r="V84" s="88"/>
      <c r="W84" s="92"/>
      <c r="X84" s="93"/>
      <c r="Y84" s="91">
        <v>43186244</v>
      </c>
    </row>
    <row r="85" spans="1:25" ht="18" customHeight="1" x14ac:dyDescent="0.2">
      <c r="A85" s="64">
        <v>18963</v>
      </c>
      <c r="B85" s="81">
        <v>1951</v>
      </c>
      <c r="C85" s="82">
        <v>19540</v>
      </c>
      <c r="D85" s="94" t="s">
        <v>39</v>
      </c>
      <c r="E85" s="121" t="s">
        <v>39</v>
      </c>
      <c r="F85" s="85" t="s">
        <v>39</v>
      </c>
      <c r="G85" s="69"/>
      <c r="H85" s="70"/>
      <c r="I85" s="70"/>
      <c r="J85" s="68"/>
      <c r="K85" s="94"/>
      <c r="L85" s="86"/>
      <c r="M85" s="37">
        <v>3157</v>
      </c>
      <c r="N85" s="37">
        <v>3029</v>
      </c>
      <c r="O85" s="37">
        <v>128</v>
      </c>
      <c r="P85" s="87">
        <v>6.5506653019447286E-3</v>
      </c>
      <c r="Q85" s="6"/>
      <c r="R85" s="6"/>
      <c r="S85" s="122"/>
      <c r="T85" s="71"/>
      <c r="U85" s="37"/>
      <c r="V85" s="88"/>
      <c r="W85" s="92"/>
      <c r="X85" s="93"/>
      <c r="Y85" s="91">
        <v>42859773</v>
      </c>
    </row>
    <row r="86" spans="1:25" ht="18" customHeight="1" x14ac:dyDescent="0.2">
      <c r="A86" s="64">
        <v>18598</v>
      </c>
      <c r="B86" s="157">
        <v>1950</v>
      </c>
      <c r="C86" s="158">
        <v>15512</v>
      </c>
      <c r="D86" s="159" t="s">
        <v>39</v>
      </c>
      <c r="E86" s="160" t="s">
        <v>39</v>
      </c>
      <c r="F86" s="161" t="s">
        <v>39</v>
      </c>
      <c r="G86" s="162"/>
      <c r="H86" s="163"/>
      <c r="I86" s="163"/>
      <c r="J86" s="164"/>
      <c r="K86" s="159"/>
      <c r="L86" s="165"/>
      <c r="M86" s="166">
        <v>2368</v>
      </c>
      <c r="N86" s="166">
        <v>2001</v>
      </c>
      <c r="O86" s="166">
        <v>367</v>
      </c>
      <c r="P86" s="167">
        <v>2.3659102630221765E-2</v>
      </c>
      <c r="Q86" s="168"/>
      <c r="R86" s="168"/>
      <c r="S86" s="169"/>
      <c r="T86" s="170"/>
      <c r="U86" s="166"/>
      <c r="V86" s="171"/>
      <c r="W86" s="172"/>
      <c r="X86" s="98"/>
      <c r="Y86" s="173">
        <v>42510997</v>
      </c>
    </row>
    <row r="87" spans="1:25" s="123" customFormat="1" ht="17" customHeight="1" x14ac:dyDescent="0.15">
      <c r="B87" s="124"/>
      <c r="C87" s="124"/>
      <c r="D87" s="124"/>
      <c r="E87" s="124"/>
      <c r="F87" s="124"/>
      <c r="G87" s="125"/>
      <c r="H87" s="126"/>
      <c r="I87" s="126"/>
      <c r="J87" s="127"/>
      <c r="K87" s="127"/>
      <c r="L87" s="127"/>
      <c r="M87" s="128"/>
      <c r="N87" s="129"/>
      <c r="O87" s="129"/>
      <c r="P87" s="128"/>
      <c r="Q87" s="21"/>
      <c r="R87" s="21"/>
      <c r="S87" s="126"/>
      <c r="T87" s="126"/>
      <c r="U87" s="126"/>
      <c r="V87" s="126"/>
      <c r="W87" s="128"/>
      <c r="X87" s="128"/>
      <c r="Y87" s="128"/>
    </row>
    <row r="88" spans="1:25" s="123" customFormat="1" ht="17" customHeight="1" x14ac:dyDescent="0.15">
      <c r="B88" s="130" t="s">
        <v>40</v>
      </c>
      <c r="C88" s="130"/>
      <c r="D88" s="130"/>
      <c r="E88" s="130"/>
      <c r="F88" s="130"/>
      <c r="G88" s="130"/>
      <c r="H88" s="130"/>
      <c r="I88" s="131"/>
      <c r="J88" s="132"/>
      <c r="K88" s="132"/>
      <c r="L88" s="132"/>
      <c r="N88" s="133"/>
      <c r="O88" s="133"/>
      <c r="Q88" s="21"/>
      <c r="R88" s="21"/>
      <c r="S88" s="131"/>
      <c r="T88" s="131"/>
      <c r="U88" s="131"/>
      <c r="V88" s="131"/>
    </row>
    <row r="89" spans="1:25" s="123" customFormat="1" ht="17" customHeight="1" x14ac:dyDescent="0.15">
      <c r="B89" s="130" t="s">
        <v>44</v>
      </c>
      <c r="C89" s="130"/>
      <c r="D89" s="130"/>
      <c r="E89" s="130"/>
      <c r="F89" s="130"/>
      <c r="G89" s="130"/>
      <c r="H89" s="131"/>
      <c r="I89" s="132"/>
      <c r="M89" s="133"/>
      <c r="N89" s="133"/>
      <c r="Q89" s="21"/>
      <c r="R89" s="134"/>
      <c r="S89" s="131"/>
    </row>
    <row r="90" spans="1:25" s="123" customFormat="1" ht="17" customHeight="1" x14ac:dyDescent="0.15">
      <c r="C90" s="130"/>
      <c r="D90" s="130"/>
      <c r="E90" s="130"/>
      <c r="F90" s="130"/>
      <c r="G90" s="130"/>
      <c r="H90" s="130"/>
      <c r="I90" s="131"/>
      <c r="J90" s="132"/>
      <c r="K90" s="132"/>
      <c r="L90" s="132"/>
      <c r="N90" s="133"/>
      <c r="O90" s="133"/>
      <c r="Q90" s="21"/>
      <c r="R90" s="21"/>
      <c r="S90" s="131"/>
      <c r="T90" s="131"/>
      <c r="U90" s="131"/>
      <c r="V90" s="131"/>
    </row>
    <row r="91" spans="1:25" s="123" customFormat="1" ht="17" customHeight="1" x14ac:dyDescent="0.15">
      <c r="B91" s="130" t="s">
        <v>41</v>
      </c>
      <c r="C91" s="130"/>
      <c r="D91" s="130"/>
      <c r="E91" s="130"/>
      <c r="F91" s="130"/>
      <c r="G91" s="130"/>
      <c r="H91" s="130"/>
      <c r="I91" s="131"/>
      <c r="J91" s="132"/>
      <c r="K91" s="132"/>
      <c r="L91" s="132"/>
      <c r="N91" s="133"/>
      <c r="O91" s="133"/>
      <c r="Q91" s="21"/>
      <c r="R91" s="21"/>
      <c r="S91" s="131"/>
      <c r="T91" s="131"/>
      <c r="U91" s="131"/>
      <c r="V91" s="131"/>
    </row>
    <row r="92" spans="1:25" ht="18" customHeight="1" x14ac:dyDescent="0.2">
      <c r="B92" s="139" t="s">
        <v>45</v>
      </c>
      <c r="C92" s="140"/>
      <c r="D92" s="140"/>
      <c r="E92" s="140"/>
      <c r="F92" s="140"/>
      <c r="G92" s="141"/>
      <c r="H92" s="141"/>
      <c r="I92" s="131"/>
      <c r="J92" s="132"/>
      <c r="K92" s="132"/>
      <c r="L92" s="132"/>
      <c r="M92" s="123"/>
      <c r="N92" s="133"/>
      <c r="O92" s="133"/>
      <c r="P92" s="123"/>
      <c r="S92" s="131"/>
      <c r="T92" s="131"/>
      <c r="U92" s="131"/>
      <c r="V92" s="131"/>
      <c r="W92" s="123"/>
      <c r="X92" s="123"/>
      <c r="Y92" s="123"/>
    </row>
    <row r="93" spans="1:25" ht="18" customHeight="1" x14ac:dyDescent="0.15">
      <c r="B93" s="130" t="s">
        <v>42</v>
      </c>
      <c r="C93" s="130"/>
      <c r="D93" s="130"/>
      <c r="E93" s="130"/>
      <c r="F93" s="130"/>
      <c r="G93" s="130"/>
      <c r="H93" s="130"/>
      <c r="I93" s="123"/>
      <c r="J93" s="123"/>
      <c r="K93" s="123"/>
      <c r="L93" s="123"/>
      <c r="M93" s="123"/>
      <c r="N93" s="133"/>
      <c r="O93" s="133"/>
      <c r="P93" s="123"/>
      <c r="S93" s="131"/>
      <c r="T93" s="123"/>
      <c r="U93" s="123"/>
      <c r="V93" s="123"/>
      <c r="W93" s="123"/>
      <c r="X93" s="123"/>
      <c r="Y93" s="123"/>
    </row>
    <row r="94" spans="1:25" ht="18" customHeight="1" x14ac:dyDescent="0.15">
      <c r="B94" s="130" t="s">
        <v>43</v>
      </c>
      <c r="C94" s="130"/>
      <c r="D94" s="130"/>
      <c r="E94" s="130"/>
      <c r="F94" s="130"/>
      <c r="G94" s="130"/>
      <c r="H94" s="123"/>
      <c r="I94" s="123"/>
      <c r="J94" s="123"/>
      <c r="K94" s="123"/>
      <c r="L94" s="123"/>
      <c r="M94" s="123"/>
      <c r="N94" s="133"/>
      <c r="O94" s="133"/>
      <c r="P94" s="123"/>
      <c r="S94" s="131"/>
      <c r="T94" s="123"/>
      <c r="U94" s="123"/>
      <c r="V94" s="123"/>
      <c r="W94" s="123"/>
      <c r="X94" s="123"/>
      <c r="Y94" s="123"/>
    </row>
    <row r="95" spans="1:25" ht="18" customHeight="1" x14ac:dyDescent="0.2">
      <c r="B95" s="130" t="s">
        <v>73</v>
      </c>
      <c r="C95" s="130"/>
      <c r="D95" s="130"/>
      <c r="E95" s="130"/>
      <c r="F95" s="130"/>
      <c r="G95" s="130"/>
    </row>
  </sheetData>
  <mergeCells count="23">
    <mergeCell ref="A1:H2"/>
    <mergeCell ref="A3:B3"/>
    <mergeCell ref="B4:B5"/>
    <mergeCell ref="C4:C5"/>
    <mergeCell ref="D4:E4"/>
    <mergeCell ref="F4:F5"/>
    <mergeCell ref="G4:I4"/>
    <mergeCell ref="W4:W5"/>
    <mergeCell ref="X4:X5"/>
    <mergeCell ref="Y4:Y5"/>
    <mergeCell ref="B92:H92"/>
    <mergeCell ref="P4:P5"/>
    <mergeCell ref="Q4:R4"/>
    <mergeCell ref="S4:S5"/>
    <mergeCell ref="T4:T5"/>
    <mergeCell ref="U4:U5"/>
    <mergeCell ref="V4:V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58C2A-4809-9C47-AB25-F788AC59BE7B}">
  <dimension ref="A1:M69"/>
  <sheetViews>
    <sheetView workbookViewId="0">
      <selection sqref="A1:B1"/>
    </sheetView>
  </sheetViews>
  <sheetFormatPr baseColWidth="10" defaultColWidth="11.5" defaultRowHeight="13" customHeight="1" x14ac:dyDescent="0.15"/>
  <cols>
    <col min="1" max="1" width="11.5" style="21"/>
    <col min="2" max="2" width="12.1640625" style="21" bestFit="1" customWidth="1"/>
    <col min="3" max="16384" width="11.5" style="21"/>
  </cols>
  <sheetData>
    <row r="1" spans="1:13" ht="13" customHeight="1" x14ac:dyDescent="0.15">
      <c r="A1" s="153" t="s">
        <v>0</v>
      </c>
      <c r="B1" s="153"/>
    </row>
    <row r="3" spans="1:13" ht="13" customHeight="1" x14ac:dyDescent="0.15">
      <c r="B3" s="21" t="s">
        <v>49</v>
      </c>
      <c r="C3" s="21" t="s">
        <v>48</v>
      </c>
      <c r="D3" s="21" t="s">
        <v>47</v>
      </c>
      <c r="F3" s="21" t="s">
        <v>48</v>
      </c>
      <c r="G3" s="21" t="s">
        <v>47</v>
      </c>
    </row>
    <row r="5" spans="1:13" ht="13" customHeight="1" x14ac:dyDescent="0.15">
      <c r="A5" s="21">
        <v>1960</v>
      </c>
      <c r="B5" s="33">
        <v>46834.131999999998</v>
      </c>
      <c r="C5" s="27">
        <v>10416.58224687083</v>
      </c>
      <c r="E5" s="21">
        <v>1960</v>
      </c>
      <c r="F5" s="23">
        <f t="shared" ref="F5:F36" si="0">C5/B5</f>
        <v>0.22241433335138636</v>
      </c>
      <c r="G5" s="23"/>
      <c r="M5" s="29"/>
    </row>
    <row r="6" spans="1:13" ht="13" customHeight="1" x14ac:dyDescent="0.15">
      <c r="A6" s="21">
        <v>1961</v>
      </c>
      <c r="B6" s="33">
        <v>50774.534</v>
      </c>
      <c r="C6" s="27">
        <v>9932.4907006395297</v>
      </c>
      <c r="E6" s="21">
        <v>1961</v>
      </c>
      <c r="F6" s="23">
        <f t="shared" si="0"/>
        <v>0.1956195344035955</v>
      </c>
      <c r="G6" s="23"/>
      <c r="M6" s="29"/>
    </row>
    <row r="7" spans="1:13" ht="13" customHeight="1" x14ac:dyDescent="0.15">
      <c r="A7" s="21">
        <v>1962</v>
      </c>
      <c r="B7" s="33">
        <v>56906.088000000003</v>
      </c>
      <c r="C7" s="27">
        <v>11714.709327463799</v>
      </c>
      <c r="E7" s="21">
        <v>1962</v>
      </c>
      <c r="F7" s="23">
        <f t="shared" si="0"/>
        <v>0.20586038751185634</v>
      </c>
      <c r="G7" s="23"/>
      <c r="M7" s="29"/>
    </row>
    <row r="8" spans="1:13" ht="13" customHeight="1" x14ac:dyDescent="0.15">
      <c r="A8" s="21">
        <v>1963</v>
      </c>
      <c r="B8" s="33">
        <v>63793.64</v>
      </c>
      <c r="C8" s="27">
        <v>12659.71228594226</v>
      </c>
      <c r="E8" s="21">
        <v>1963</v>
      </c>
      <c r="F8" s="23">
        <f t="shared" si="0"/>
        <v>0.19844787483426654</v>
      </c>
      <c r="G8" s="23"/>
      <c r="M8" s="29"/>
    </row>
    <row r="9" spans="1:13" ht="13" customHeight="1" x14ac:dyDescent="0.15">
      <c r="A9" s="21">
        <v>1964</v>
      </c>
      <c r="B9" s="33">
        <v>70755.217999999993</v>
      </c>
      <c r="C9" s="27">
        <v>12484.11053955494</v>
      </c>
      <c r="E9" s="21">
        <v>1964</v>
      </c>
      <c r="F9" s="23">
        <f t="shared" si="0"/>
        <v>0.17644084623631492</v>
      </c>
      <c r="G9" s="23"/>
      <c r="M9" s="29"/>
    </row>
    <row r="10" spans="1:13" ht="13" customHeight="1" x14ac:dyDescent="0.15">
      <c r="A10" s="21">
        <v>1965</v>
      </c>
      <c r="B10" s="33">
        <v>76421.994999999995</v>
      </c>
      <c r="C10" s="27">
        <v>11699.634637955551</v>
      </c>
      <c r="E10" s="21">
        <v>1965</v>
      </c>
      <c r="F10" s="23">
        <f t="shared" si="0"/>
        <v>0.15309250482083792</v>
      </c>
      <c r="G10" s="23"/>
      <c r="M10" s="29"/>
    </row>
    <row r="11" spans="1:13" ht="13" customHeight="1" x14ac:dyDescent="0.15">
      <c r="A11" s="21">
        <v>1966</v>
      </c>
      <c r="B11" s="33">
        <v>82825.592999999993</v>
      </c>
      <c r="C11" s="27">
        <v>12210.607074512311</v>
      </c>
      <c r="E11" s="21">
        <v>1966</v>
      </c>
      <c r="F11" s="23">
        <f t="shared" si="0"/>
        <v>0.14742553155656021</v>
      </c>
      <c r="G11" s="23"/>
      <c r="M11" s="29"/>
    </row>
    <row r="12" spans="1:13" ht="13" customHeight="1" x14ac:dyDescent="0.15">
      <c r="A12" s="21">
        <v>1967</v>
      </c>
      <c r="B12" s="33">
        <v>89544.964999999997</v>
      </c>
      <c r="C12" s="27">
        <v>13650.08919814432</v>
      </c>
      <c r="E12" s="21">
        <v>1967</v>
      </c>
      <c r="F12" s="23">
        <f t="shared" si="0"/>
        <v>0.15243837772614374</v>
      </c>
      <c r="G12" s="23"/>
      <c r="M12" s="29"/>
    </row>
    <row r="13" spans="1:13" ht="13" customHeight="1" x14ac:dyDescent="0.15">
      <c r="A13" s="21">
        <v>1968</v>
      </c>
      <c r="B13" s="33">
        <v>97683.180999999997</v>
      </c>
      <c r="C13" s="27">
        <v>14925.38927272659</v>
      </c>
      <c r="E13" s="21">
        <v>1968</v>
      </c>
      <c r="F13" s="23">
        <f t="shared" si="0"/>
        <v>0.15279384966718673</v>
      </c>
      <c r="G13" s="23"/>
      <c r="M13" s="29"/>
    </row>
    <row r="14" spans="1:13" ht="13" customHeight="1" x14ac:dyDescent="0.15">
      <c r="A14" s="21">
        <v>1969</v>
      </c>
      <c r="B14" s="33">
        <v>112365.825</v>
      </c>
      <c r="C14" s="27">
        <v>16189.791746728981</v>
      </c>
      <c r="D14" s="33">
        <v>102465</v>
      </c>
      <c r="E14" s="21">
        <v>1969</v>
      </c>
      <c r="F14" s="23">
        <f t="shared" si="0"/>
        <v>0.14408110069702226</v>
      </c>
      <c r="G14" s="23">
        <f t="shared" ref="G14:G45" si="1">D14/B14</f>
        <v>0.91188757791793018</v>
      </c>
      <c r="M14" s="29"/>
    </row>
    <row r="15" spans="1:13" ht="13" customHeight="1" x14ac:dyDescent="0.15">
      <c r="A15" s="21">
        <v>1970</v>
      </c>
      <c r="B15" s="32">
        <v>125698.16800000001</v>
      </c>
      <c r="C15" s="29">
        <v>15601.71243286553</v>
      </c>
      <c r="D15" s="29">
        <v>118480</v>
      </c>
      <c r="E15" s="21">
        <v>1970</v>
      </c>
      <c r="F15" s="23">
        <f t="shared" si="0"/>
        <v>0.12412044408527521</v>
      </c>
      <c r="G15" s="23">
        <f t="shared" si="1"/>
        <v>0.94257539218869124</v>
      </c>
      <c r="M15" s="29"/>
    </row>
    <row r="16" spans="1:13" ht="13" customHeight="1" x14ac:dyDescent="0.15">
      <c r="A16" s="21">
        <v>1971</v>
      </c>
      <c r="B16" s="32">
        <v>140192.19699999999</v>
      </c>
      <c r="C16" s="29">
        <v>15153.84297963077</v>
      </c>
      <c r="D16" s="29">
        <v>137566</v>
      </c>
      <c r="E16" s="21">
        <v>1971</v>
      </c>
      <c r="F16" s="23">
        <f t="shared" si="0"/>
        <v>0.10809334116955718</v>
      </c>
      <c r="G16" s="23">
        <f t="shared" si="1"/>
        <v>0.98126716710203221</v>
      </c>
      <c r="M16" s="29"/>
    </row>
    <row r="17" spans="1:13" ht="13" customHeight="1" x14ac:dyDescent="0.15">
      <c r="A17" s="21">
        <v>1972</v>
      </c>
      <c r="B17" s="32">
        <v>156487.296</v>
      </c>
      <c r="C17" s="29">
        <v>13846.57671076967</v>
      </c>
      <c r="D17" s="29">
        <v>163416</v>
      </c>
      <c r="E17" s="21">
        <v>1972</v>
      </c>
      <c r="F17" s="23">
        <f t="shared" si="0"/>
        <v>8.8483711232186346E-2</v>
      </c>
      <c r="G17" s="23">
        <f t="shared" si="1"/>
        <v>1.0442764631833117</v>
      </c>
      <c r="M17" s="29"/>
    </row>
    <row r="18" spans="1:13" ht="13" customHeight="1" x14ac:dyDescent="0.15">
      <c r="A18" s="21">
        <v>1973</v>
      </c>
      <c r="B18" s="32">
        <v>179495.16200000001</v>
      </c>
      <c r="C18" s="29">
        <v>21616.92</v>
      </c>
      <c r="D18" s="29">
        <v>189182</v>
      </c>
      <c r="E18" s="21">
        <v>1973</v>
      </c>
      <c r="F18" s="23">
        <f t="shared" si="0"/>
        <v>0.12043176963176309</v>
      </c>
      <c r="G18" s="23">
        <f t="shared" si="1"/>
        <v>1.0539671258660441</v>
      </c>
      <c r="M18" s="29"/>
    </row>
    <row r="19" spans="1:13" ht="13" customHeight="1" x14ac:dyDescent="0.15">
      <c r="A19" s="21">
        <v>1974</v>
      </c>
      <c r="B19" s="32">
        <v>209367.476</v>
      </c>
      <c r="C19" s="29">
        <v>37814.58</v>
      </c>
      <c r="D19" s="29">
        <v>216425</v>
      </c>
      <c r="E19" s="21">
        <v>1974</v>
      </c>
      <c r="F19" s="23">
        <f t="shared" si="0"/>
        <v>0.180613439692037</v>
      </c>
      <c r="G19" s="23">
        <f t="shared" si="1"/>
        <v>1.0337087886563623</v>
      </c>
      <c r="M19" s="29"/>
    </row>
    <row r="20" spans="1:13" ht="13" customHeight="1" x14ac:dyDescent="0.15">
      <c r="A20" s="21">
        <v>1975</v>
      </c>
      <c r="B20" s="32">
        <v>235875.98499999999</v>
      </c>
      <c r="C20" s="29">
        <v>52060.800000000003</v>
      </c>
      <c r="D20" s="29">
        <v>245704</v>
      </c>
      <c r="E20" s="21">
        <v>1975</v>
      </c>
      <c r="F20" s="23">
        <f t="shared" si="0"/>
        <v>0.22071259183083011</v>
      </c>
      <c r="G20" s="23">
        <f t="shared" si="1"/>
        <v>1.0416660263231121</v>
      </c>
      <c r="M20" s="29"/>
    </row>
    <row r="21" spans="1:13" ht="13" customHeight="1" x14ac:dyDescent="0.15">
      <c r="A21" s="21">
        <v>1976</v>
      </c>
      <c r="B21" s="32">
        <v>272611.80699999997</v>
      </c>
      <c r="C21" s="29">
        <v>68352.75</v>
      </c>
      <c r="D21" s="29">
        <v>279002</v>
      </c>
      <c r="E21" s="21">
        <v>1976</v>
      </c>
      <c r="F21" s="23">
        <f t="shared" si="0"/>
        <v>0.25073290387602326</v>
      </c>
      <c r="G21" s="23">
        <f t="shared" si="1"/>
        <v>1.0234406318285401</v>
      </c>
      <c r="M21" s="29"/>
    </row>
    <row r="22" spans="1:13" ht="13" customHeight="1" x14ac:dyDescent="0.15">
      <c r="A22" s="21">
        <v>1977</v>
      </c>
      <c r="B22" s="32">
        <v>306806.94300000003</v>
      </c>
      <c r="C22" s="29">
        <v>60615.521000000001</v>
      </c>
      <c r="D22" s="29">
        <v>226231.64053707468</v>
      </c>
      <c r="E22" s="21">
        <v>1977</v>
      </c>
      <c r="F22" s="23">
        <f t="shared" si="0"/>
        <v>0.1975689350680698</v>
      </c>
      <c r="G22" s="23">
        <f t="shared" si="1"/>
        <v>0.73737457935257567</v>
      </c>
      <c r="M22" s="29"/>
    </row>
    <row r="23" spans="1:13" ht="13" customHeight="1" x14ac:dyDescent="0.15">
      <c r="A23" s="21">
        <v>1978</v>
      </c>
      <c r="B23" s="32">
        <v>348615.45600000001</v>
      </c>
      <c r="C23" s="29">
        <v>73726.136752037739</v>
      </c>
      <c r="D23" s="29">
        <v>256998.38031897446</v>
      </c>
      <c r="E23" s="21">
        <v>1978</v>
      </c>
      <c r="F23" s="23">
        <f t="shared" si="0"/>
        <v>0.21148269671680231</v>
      </c>
      <c r="G23" s="23">
        <f t="shared" si="1"/>
        <v>0.73719732127704185</v>
      </c>
      <c r="M23" s="29"/>
    </row>
    <row r="24" spans="1:13" ht="13" customHeight="1" x14ac:dyDescent="0.15">
      <c r="A24" s="21">
        <v>1979</v>
      </c>
      <c r="B24" s="32">
        <v>398209.85</v>
      </c>
      <c r="C24" s="29">
        <v>84037.108372506671</v>
      </c>
      <c r="D24" s="29">
        <v>295539.40081736102</v>
      </c>
      <c r="E24" s="21">
        <v>1979</v>
      </c>
      <c r="F24" s="23">
        <f t="shared" si="0"/>
        <v>0.21103724172696048</v>
      </c>
      <c r="G24" s="23">
        <f t="shared" si="1"/>
        <v>0.74216999106717485</v>
      </c>
      <c r="M24" s="29"/>
    </row>
    <row r="25" spans="1:13" ht="13" customHeight="1" x14ac:dyDescent="0.15">
      <c r="A25" s="21">
        <v>1980</v>
      </c>
      <c r="B25" s="32">
        <v>451770.1</v>
      </c>
      <c r="C25" s="29">
        <v>94100</v>
      </c>
      <c r="D25" s="29">
        <v>339770.26212499617</v>
      </c>
      <c r="E25" s="21">
        <v>1980</v>
      </c>
      <c r="F25" s="23">
        <f t="shared" si="0"/>
        <v>0.20829178380773761</v>
      </c>
      <c r="G25" s="23">
        <f t="shared" si="1"/>
        <v>0.7520866523149633</v>
      </c>
      <c r="M25" s="29"/>
    </row>
    <row r="26" spans="1:13" ht="13" customHeight="1" x14ac:dyDescent="0.15">
      <c r="A26" s="21">
        <v>1981</v>
      </c>
      <c r="B26" s="32">
        <v>509985.27299999999</v>
      </c>
      <c r="C26" s="29">
        <v>110100</v>
      </c>
      <c r="D26" s="29">
        <v>384893.54426485748</v>
      </c>
      <c r="E26" s="21">
        <v>1981</v>
      </c>
      <c r="F26" s="23">
        <f t="shared" si="0"/>
        <v>0.21588858704161051</v>
      </c>
      <c r="G26" s="23">
        <f t="shared" si="1"/>
        <v>0.75471501755474713</v>
      </c>
      <c r="M26" s="29"/>
    </row>
    <row r="27" spans="1:13" ht="13" customHeight="1" x14ac:dyDescent="0.15">
      <c r="A27" s="21">
        <v>1982</v>
      </c>
      <c r="B27" s="32">
        <v>585988.63</v>
      </c>
      <c r="C27" s="29">
        <v>148600</v>
      </c>
      <c r="D27" s="29">
        <v>444938.98254485102</v>
      </c>
      <c r="E27" s="21">
        <v>1982</v>
      </c>
      <c r="F27" s="23">
        <f t="shared" si="0"/>
        <v>0.2535885380574705</v>
      </c>
      <c r="G27" s="23">
        <f t="shared" si="1"/>
        <v>0.75929627259977894</v>
      </c>
      <c r="M27" s="29"/>
    </row>
    <row r="28" spans="1:13" ht="13" customHeight="1" x14ac:dyDescent="0.15">
      <c r="A28" s="21">
        <v>1983</v>
      </c>
      <c r="B28" s="32">
        <v>650512.43999999994</v>
      </c>
      <c r="C28" s="29">
        <v>173500</v>
      </c>
      <c r="D28" s="29">
        <v>503830.95284235181</v>
      </c>
      <c r="E28" s="21">
        <v>1983</v>
      </c>
      <c r="F28" s="23">
        <f t="shared" si="0"/>
        <v>0.26671280875120545</v>
      </c>
      <c r="G28" s="23">
        <f t="shared" si="1"/>
        <v>0.77451393987538786</v>
      </c>
      <c r="M28" s="29"/>
    </row>
    <row r="29" spans="1:13" ht="13" customHeight="1" x14ac:dyDescent="0.15">
      <c r="A29" s="21">
        <v>1984</v>
      </c>
      <c r="B29" s="32">
        <v>707029.57400000002</v>
      </c>
      <c r="C29" s="29">
        <v>205500</v>
      </c>
      <c r="D29" s="29">
        <v>565903.56279156008</v>
      </c>
      <c r="E29" s="21">
        <v>1984</v>
      </c>
      <c r="F29" s="23">
        <f t="shared" si="0"/>
        <v>0.29065262268647335</v>
      </c>
      <c r="G29" s="23">
        <f t="shared" si="1"/>
        <v>0.80039588668119854</v>
      </c>
      <c r="M29" s="29"/>
    </row>
    <row r="30" spans="1:13" ht="13" customHeight="1" x14ac:dyDescent="0.15">
      <c r="A30" s="21">
        <v>1985</v>
      </c>
      <c r="B30" s="32">
        <v>757689.25399999996</v>
      </c>
      <c r="C30" s="29">
        <v>232300</v>
      </c>
      <c r="D30" s="29">
        <v>600524.32782772148</v>
      </c>
      <c r="E30" s="21">
        <v>1985</v>
      </c>
      <c r="F30" s="23">
        <f t="shared" si="0"/>
        <v>0.30659006812309891</v>
      </c>
      <c r="G30" s="23">
        <f t="shared" si="1"/>
        <v>0.79257337313077625</v>
      </c>
      <c r="M30" s="29"/>
    </row>
    <row r="31" spans="1:13" ht="13" customHeight="1" x14ac:dyDescent="0.15">
      <c r="A31" s="21">
        <v>1986</v>
      </c>
      <c r="B31" s="32">
        <v>814596.08799999999</v>
      </c>
      <c r="C31" s="29">
        <v>254600</v>
      </c>
      <c r="D31" s="29">
        <v>630609.56060644705</v>
      </c>
      <c r="E31" s="21">
        <v>1986</v>
      </c>
      <c r="F31" s="23">
        <f t="shared" si="0"/>
        <v>0.31254753582857864</v>
      </c>
      <c r="G31" s="23">
        <f t="shared" si="1"/>
        <v>0.77413772284951987</v>
      </c>
      <c r="M31" s="29"/>
    </row>
    <row r="32" spans="1:13" ht="13" customHeight="1" x14ac:dyDescent="0.15">
      <c r="A32" s="21">
        <v>1987</v>
      </c>
      <c r="B32" s="32">
        <v>855982.60400000005</v>
      </c>
      <c r="C32" s="29">
        <v>287700</v>
      </c>
      <c r="D32" s="29">
        <v>693822.91393574025</v>
      </c>
      <c r="E32" s="21">
        <v>1987</v>
      </c>
      <c r="F32" s="23">
        <f t="shared" si="0"/>
        <v>0.33610496131063894</v>
      </c>
      <c r="G32" s="23">
        <f t="shared" si="1"/>
        <v>0.8105572598012053</v>
      </c>
      <c r="M32" s="29"/>
    </row>
    <row r="33" spans="1:13" ht="13" customHeight="1" x14ac:dyDescent="0.15">
      <c r="A33" s="21">
        <v>1988</v>
      </c>
      <c r="B33" s="32">
        <v>925215.16500000004</v>
      </c>
      <c r="C33" s="29">
        <v>310300</v>
      </c>
      <c r="D33" s="29">
        <v>791364.24287627765</v>
      </c>
      <c r="E33" s="21">
        <v>1988</v>
      </c>
      <c r="F33" s="23">
        <f t="shared" si="0"/>
        <v>0.33538144610934906</v>
      </c>
      <c r="G33" s="23">
        <f t="shared" si="1"/>
        <v>0.85532995222389985</v>
      </c>
      <c r="M33" s="29"/>
    </row>
    <row r="34" spans="1:13" ht="13" customHeight="1" x14ac:dyDescent="0.15">
      <c r="A34" s="21">
        <v>1989</v>
      </c>
      <c r="B34" s="32">
        <v>997120.8</v>
      </c>
      <c r="C34" s="29">
        <v>342200</v>
      </c>
      <c r="D34" s="29">
        <v>876995.34785580996</v>
      </c>
      <c r="E34" s="21">
        <v>1989</v>
      </c>
      <c r="F34" s="23">
        <f t="shared" si="0"/>
        <v>0.34318810719824516</v>
      </c>
      <c r="G34" s="23">
        <f t="shared" si="1"/>
        <v>0.87952768396347758</v>
      </c>
      <c r="M34" s="29"/>
    </row>
    <row r="35" spans="1:13" ht="13" customHeight="1" x14ac:dyDescent="0.15">
      <c r="A35" s="21">
        <v>1990</v>
      </c>
      <c r="B35" s="32">
        <v>1053545.6370000001</v>
      </c>
      <c r="C35" s="29">
        <v>373500</v>
      </c>
      <c r="D35" s="29">
        <v>970782.40702528751</v>
      </c>
      <c r="E35" s="21">
        <v>1990</v>
      </c>
      <c r="F35" s="23">
        <f t="shared" si="0"/>
        <v>0.3545171532042517</v>
      </c>
      <c r="G35" s="23">
        <f t="shared" si="1"/>
        <v>0.92144314677209127</v>
      </c>
      <c r="M35" s="29"/>
    </row>
    <row r="36" spans="1:13" ht="13" customHeight="1" x14ac:dyDescent="0.15">
      <c r="A36" s="21">
        <v>1991</v>
      </c>
      <c r="B36" s="32">
        <v>1091705.206</v>
      </c>
      <c r="C36" s="29">
        <v>396500</v>
      </c>
      <c r="D36" s="29">
        <v>1031574.7804150631</v>
      </c>
      <c r="E36" s="21">
        <v>1991</v>
      </c>
      <c r="F36" s="23">
        <f t="shared" si="0"/>
        <v>0.3631932849828326</v>
      </c>
      <c r="G36" s="23">
        <f t="shared" si="1"/>
        <v>0.94492063859871633</v>
      </c>
      <c r="M36" s="29"/>
    </row>
    <row r="37" spans="1:13" ht="13" customHeight="1" x14ac:dyDescent="0.15">
      <c r="A37" s="21">
        <v>1992</v>
      </c>
      <c r="B37" s="32">
        <v>1130983.368</v>
      </c>
      <c r="C37" s="29">
        <v>452600</v>
      </c>
      <c r="D37" s="29">
        <v>1083183.3304330553</v>
      </c>
      <c r="E37" s="21">
        <v>1992</v>
      </c>
      <c r="F37" s="23">
        <f t="shared" ref="F37:F66" si="2">C37/B37</f>
        <v>0.40018271957470553</v>
      </c>
      <c r="G37" s="23">
        <f t="shared" si="1"/>
        <v>0.95773586162325886</v>
      </c>
      <c r="M37" s="29"/>
    </row>
    <row r="38" spans="1:13" ht="13" customHeight="1" x14ac:dyDescent="0.15">
      <c r="A38" s="21">
        <v>1993</v>
      </c>
      <c r="B38" s="32">
        <v>1142118.5430000001</v>
      </c>
      <c r="C38" s="29">
        <v>529200</v>
      </c>
      <c r="D38" s="29">
        <v>1106137.6553640026</v>
      </c>
      <c r="E38" s="21">
        <v>1993</v>
      </c>
      <c r="F38" s="23">
        <f t="shared" si="2"/>
        <v>0.46334945110859649</v>
      </c>
      <c r="G38" s="23">
        <f t="shared" si="1"/>
        <v>0.96849636330963806</v>
      </c>
      <c r="M38" s="29"/>
    </row>
    <row r="39" spans="1:13" ht="13" customHeight="1" x14ac:dyDescent="0.15">
      <c r="A39" s="21">
        <v>1994</v>
      </c>
      <c r="B39" s="32">
        <v>1179867.06</v>
      </c>
      <c r="C39" s="29">
        <v>585200</v>
      </c>
      <c r="D39" s="29">
        <v>1131418.1796846776</v>
      </c>
      <c r="E39" s="21">
        <v>1994</v>
      </c>
      <c r="F39" s="23">
        <f t="shared" si="2"/>
        <v>0.49598808191153332</v>
      </c>
      <c r="G39" s="23">
        <f t="shared" si="1"/>
        <v>0.95893700065215615</v>
      </c>
      <c r="M39" s="29"/>
    </row>
    <row r="40" spans="1:13" ht="13" customHeight="1" x14ac:dyDescent="0.15">
      <c r="A40" s="21">
        <v>1995</v>
      </c>
      <c r="B40" s="32">
        <v>1218272.6499999999</v>
      </c>
      <c r="C40" s="29">
        <v>683523.24</v>
      </c>
      <c r="D40" s="29">
        <v>1141034.9157955321</v>
      </c>
      <c r="E40" s="21">
        <v>1995</v>
      </c>
      <c r="F40" s="23">
        <f t="shared" si="2"/>
        <v>0.56105933265431185</v>
      </c>
      <c r="G40" s="23">
        <f t="shared" si="1"/>
        <v>0.93660061710778142</v>
      </c>
      <c r="M40" s="29"/>
    </row>
    <row r="41" spans="1:13" ht="13" customHeight="1" x14ac:dyDescent="0.15">
      <c r="A41" s="21">
        <v>1996</v>
      </c>
      <c r="B41" s="32">
        <v>1252265.5160000001</v>
      </c>
      <c r="C41" s="29">
        <v>751340.15</v>
      </c>
      <c r="D41" s="29">
        <v>1163612.7075564335</v>
      </c>
      <c r="E41" s="21">
        <v>1996</v>
      </c>
      <c r="F41" s="23">
        <f t="shared" si="2"/>
        <v>0.59998470004982551</v>
      </c>
      <c r="G41" s="23">
        <f t="shared" si="1"/>
        <v>0.92920606108619652</v>
      </c>
    </row>
    <row r="42" spans="1:13" ht="13" customHeight="1" x14ac:dyDescent="0.15">
      <c r="A42" s="21">
        <v>1997</v>
      </c>
      <c r="B42" s="32">
        <v>1292776.8970000001</v>
      </c>
      <c r="C42" s="29">
        <v>794087.8</v>
      </c>
      <c r="D42" s="29">
        <v>1203087.7627943326</v>
      </c>
      <c r="E42" s="21">
        <v>1997</v>
      </c>
      <c r="F42" s="23">
        <f t="shared" si="2"/>
        <v>0.61424968364050214</v>
      </c>
      <c r="G42" s="23">
        <f t="shared" si="1"/>
        <v>0.93062288287035533</v>
      </c>
    </row>
    <row r="43" spans="1:13" ht="13" customHeight="1" x14ac:dyDescent="0.15">
      <c r="A43" s="21">
        <v>1998</v>
      </c>
      <c r="B43" s="32">
        <v>1351895.7749999999</v>
      </c>
      <c r="C43" s="29">
        <v>829352.42</v>
      </c>
      <c r="D43" s="29">
        <v>1238589.452</v>
      </c>
      <c r="E43" s="21">
        <v>1998</v>
      </c>
      <c r="F43" s="23">
        <f t="shared" si="2"/>
        <v>0.61347363852808856</v>
      </c>
      <c r="G43" s="23">
        <f t="shared" si="1"/>
        <v>0.916187086981613</v>
      </c>
    </row>
    <row r="44" spans="1:13" ht="13" customHeight="1" x14ac:dyDescent="0.15">
      <c r="A44" s="21">
        <v>1999</v>
      </c>
      <c r="B44" s="32">
        <v>1400999.2990000001</v>
      </c>
      <c r="C44" s="29">
        <v>847554.54</v>
      </c>
      <c r="D44" s="29">
        <v>1340199.581</v>
      </c>
      <c r="E44" s="21">
        <v>1999</v>
      </c>
      <c r="F44" s="23">
        <f t="shared" si="2"/>
        <v>0.60496428556742621</v>
      </c>
      <c r="G44" s="23">
        <f t="shared" si="1"/>
        <v>0.95660260640858452</v>
      </c>
    </row>
    <row r="45" spans="1:13" ht="13" customHeight="1" x14ac:dyDescent="0.15">
      <c r="A45" s="21">
        <v>2000</v>
      </c>
      <c r="B45" s="32">
        <v>1478585.0619999999</v>
      </c>
      <c r="C45" s="29">
        <v>870625.71</v>
      </c>
      <c r="D45" s="29">
        <v>1477872.615</v>
      </c>
      <c r="E45" s="21">
        <v>2000</v>
      </c>
      <c r="F45" s="23">
        <f t="shared" si="2"/>
        <v>0.58882355325729652</v>
      </c>
      <c r="G45" s="23">
        <f t="shared" si="1"/>
        <v>0.99951815623036511</v>
      </c>
    </row>
    <row r="46" spans="1:13" ht="13" customHeight="1" x14ac:dyDescent="0.15">
      <c r="A46" s="21">
        <v>2001</v>
      </c>
      <c r="B46" s="32">
        <v>1538199.9029999999</v>
      </c>
      <c r="C46" s="29">
        <v>897445.98</v>
      </c>
      <c r="D46" s="29">
        <v>1603709.9410000001</v>
      </c>
      <c r="E46" s="21">
        <v>2001</v>
      </c>
      <c r="F46" s="23">
        <f t="shared" si="2"/>
        <v>0.5834391084342696</v>
      </c>
      <c r="G46" s="23">
        <f t="shared" ref="G46:G66" si="3">D46/B46</f>
        <v>1.0425887674756928</v>
      </c>
    </row>
    <row r="47" spans="1:13" ht="13" customHeight="1" x14ac:dyDescent="0.15">
      <c r="A47" s="21">
        <v>2002</v>
      </c>
      <c r="B47" s="32">
        <v>1587829.1629999999</v>
      </c>
      <c r="C47" s="29">
        <v>956794.36</v>
      </c>
      <c r="D47" s="29">
        <v>1653142.16</v>
      </c>
      <c r="E47" s="21">
        <v>2002</v>
      </c>
      <c r="F47" s="23">
        <f t="shared" si="2"/>
        <v>0.60258016560941574</v>
      </c>
      <c r="G47" s="23">
        <f t="shared" si="3"/>
        <v>1.0411335164524875</v>
      </c>
    </row>
    <row r="48" spans="1:13" ht="13" customHeight="1" x14ac:dyDescent="0.15">
      <c r="A48" s="21">
        <v>2003</v>
      </c>
      <c r="B48" s="32">
        <v>1630665.7960000001</v>
      </c>
      <c r="C48" s="29">
        <v>1050355.98</v>
      </c>
      <c r="D48" s="29">
        <v>1696440.7209999999</v>
      </c>
      <c r="E48" s="21">
        <v>2003</v>
      </c>
      <c r="F48" s="23">
        <f t="shared" si="2"/>
        <v>0.64412706918640728</v>
      </c>
      <c r="G48" s="23">
        <f t="shared" si="3"/>
        <v>1.0403362388303874</v>
      </c>
    </row>
    <row r="49" spans="1:7" ht="13" customHeight="1" x14ac:dyDescent="0.15">
      <c r="A49" s="21">
        <v>2004</v>
      </c>
      <c r="B49" s="32">
        <v>1704018.5490000001</v>
      </c>
      <c r="C49" s="29">
        <v>1123615.3400000001</v>
      </c>
      <c r="D49" s="29">
        <v>1795027.6850000001</v>
      </c>
      <c r="E49" s="21">
        <v>2004</v>
      </c>
      <c r="F49" s="23">
        <f t="shared" si="2"/>
        <v>0.65939149586099954</v>
      </c>
      <c r="G49" s="23">
        <f t="shared" si="3"/>
        <v>1.0534085359888885</v>
      </c>
    </row>
    <row r="50" spans="1:7" ht="13" customHeight="1" x14ac:dyDescent="0.15">
      <c r="A50" s="21">
        <v>2005</v>
      </c>
      <c r="B50" s="32">
        <v>1765904.922</v>
      </c>
      <c r="C50" s="29">
        <v>1189919.3899999999</v>
      </c>
      <c r="D50" s="29">
        <v>1939267.388</v>
      </c>
      <c r="E50" s="21">
        <v>2005</v>
      </c>
      <c r="F50" s="23">
        <f t="shared" si="2"/>
        <v>0.67382981675612541</v>
      </c>
      <c r="G50" s="23">
        <f t="shared" si="3"/>
        <v>1.0981720271800681</v>
      </c>
    </row>
    <row r="51" spans="1:7" ht="13" customHeight="1" x14ac:dyDescent="0.15">
      <c r="A51" s="21">
        <v>2006</v>
      </c>
      <c r="B51" s="32">
        <v>1848150.7279999999</v>
      </c>
      <c r="C51" s="29">
        <v>1194106.02</v>
      </c>
      <c r="D51" s="29">
        <v>2089799.5079999999</v>
      </c>
      <c r="E51" s="21">
        <v>2006</v>
      </c>
      <c r="F51" s="23">
        <f t="shared" si="2"/>
        <v>0.64610856782888981</v>
      </c>
      <c r="G51" s="23">
        <f t="shared" si="3"/>
        <v>1.1307516623719882</v>
      </c>
    </row>
    <row r="52" spans="1:7" ht="13" customHeight="1" x14ac:dyDescent="0.15">
      <c r="A52" s="21">
        <v>2007</v>
      </c>
      <c r="B52" s="32">
        <v>1941360.2220000001</v>
      </c>
      <c r="C52" s="29">
        <v>1252867.2</v>
      </c>
      <c r="D52" s="29">
        <v>2253499.571</v>
      </c>
      <c r="E52" s="21">
        <v>2007</v>
      </c>
      <c r="F52" s="23">
        <f t="shared" si="2"/>
        <v>0.64535534714381304</v>
      </c>
      <c r="G52" s="23">
        <f t="shared" si="3"/>
        <v>1.1607838388068095</v>
      </c>
    </row>
    <row r="53" spans="1:7" ht="13" customHeight="1" x14ac:dyDescent="0.15">
      <c r="A53" s="21">
        <v>2008</v>
      </c>
      <c r="B53" s="32">
        <v>1992379.9739999999</v>
      </c>
      <c r="C53" s="29">
        <v>1370325.6059999999</v>
      </c>
      <c r="D53" s="29">
        <v>2443256.3229999999</v>
      </c>
      <c r="E53" s="21">
        <v>2008</v>
      </c>
      <c r="F53" s="23">
        <f t="shared" si="2"/>
        <v>0.68778326618534857</v>
      </c>
      <c r="G53" s="23">
        <f t="shared" si="3"/>
        <v>1.2263003818969322</v>
      </c>
    </row>
    <row r="54" spans="1:7" ht="13" customHeight="1" x14ac:dyDescent="0.15">
      <c r="A54" s="21">
        <v>2009</v>
      </c>
      <c r="B54" s="32">
        <v>1936422.2520000001</v>
      </c>
      <c r="C54" s="29">
        <v>1607982.601</v>
      </c>
      <c r="D54" s="29">
        <v>2534893.176</v>
      </c>
      <c r="E54" s="21">
        <v>2009</v>
      </c>
      <c r="F54" s="23">
        <f t="shared" si="2"/>
        <v>0.83038841313624812</v>
      </c>
      <c r="G54" s="23">
        <f t="shared" si="3"/>
        <v>1.3090601357125904</v>
      </c>
    </row>
    <row r="55" spans="1:7" ht="13" customHeight="1" x14ac:dyDescent="0.15">
      <c r="A55" s="21">
        <v>2010</v>
      </c>
      <c r="B55" s="32">
        <v>1995288.9920000001</v>
      </c>
      <c r="C55" s="29">
        <v>1701122.3959999999</v>
      </c>
      <c r="D55" s="29">
        <v>2637900.5019999999</v>
      </c>
      <c r="E55" s="21">
        <v>2010</v>
      </c>
      <c r="F55" s="23">
        <f t="shared" si="2"/>
        <v>0.85256942869957952</v>
      </c>
      <c r="G55" s="23">
        <f t="shared" si="3"/>
        <v>1.3220643789328337</v>
      </c>
    </row>
    <row r="56" spans="1:7" ht="13" customHeight="1" x14ac:dyDescent="0.15">
      <c r="A56" s="21">
        <v>2011</v>
      </c>
      <c r="B56" s="32">
        <v>2058368.882</v>
      </c>
      <c r="C56" s="29">
        <v>1807957.03</v>
      </c>
      <c r="D56" s="29">
        <v>2790631.2259999998</v>
      </c>
      <c r="E56" s="21">
        <v>2011</v>
      </c>
      <c r="F56" s="23">
        <f t="shared" si="2"/>
        <v>0.8783445211449713</v>
      </c>
      <c r="G56" s="23">
        <f t="shared" si="3"/>
        <v>1.3557488409407463</v>
      </c>
    </row>
    <row r="57" spans="1:7" ht="13" customHeight="1" x14ac:dyDescent="0.15">
      <c r="A57" s="26">
        <v>2012</v>
      </c>
      <c r="B57" s="32">
        <v>2088804.3840000001</v>
      </c>
      <c r="C57" s="29">
        <v>1892539.747</v>
      </c>
      <c r="D57" s="29">
        <v>2894527.747</v>
      </c>
      <c r="E57" s="26">
        <v>2012</v>
      </c>
      <c r="F57" s="23">
        <f t="shared" si="2"/>
        <v>0.9060397237274278</v>
      </c>
      <c r="G57" s="23">
        <f t="shared" si="3"/>
        <v>1.3857342358967397</v>
      </c>
    </row>
    <row r="58" spans="1:7" ht="13" customHeight="1" x14ac:dyDescent="0.15">
      <c r="A58" s="21">
        <v>2013</v>
      </c>
      <c r="B58" s="31">
        <v>2117189.1</v>
      </c>
      <c r="C58" s="30">
        <v>1977733.996</v>
      </c>
      <c r="D58" s="29">
        <v>2913167.13</v>
      </c>
      <c r="E58" s="21">
        <v>2013</v>
      </c>
      <c r="F58" s="23">
        <f t="shared" si="2"/>
        <v>0.93413195637555468</v>
      </c>
      <c r="G58" s="23">
        <f t="shared" si="3"/>
        <v>1.3759598186104396</v>
      </c>
    </row>
    <row r="59" spans="1:7" ht="13" customHeight="1" x14ac:dyDescent="0.15">
      <c r="A59" s="26">
        <v>2014</v>
      </c>
      <c r="B59" s="29">
        <v>2149765</v>
      </c>
      <c r="C59" s="30">
        <v>2039883.588</v>
      </c>
      <c r="D59" s="29">
        <v>3046216.5707999999</v>
      </c>
      <c r="E59" s="21">
        <v>2014</v>
      </c>
      <c r="F59" s="23">
        <f t="shared" si="2"/>
        <v>0.94888677971778312</v>
      </c>
      <c r="G59" s="23">
        <f t="shared" si="3"/>
        <v>1.4169997980244351</v>
      </c>
    </row>
    <row r="60" spans="1:7" ht="13" customHeight="1" x14ac:dyDescent="0.15">
      <c r="A60" s="26">
        <v>2015</v>
      </c>
      <c r="B60" s="29">
        <v>2198432</v>
      </c>
      <c r="C60" s="30">
        <v>2101255.2790000001</v>
      </c>
      <c r="D60" s="29">
        <v>3142885.8739</v>
      </c>
      <c r="E60" s="26">
        <v>2015</v>
      </c>
      <c r="F60" s="23">
        <f t="shared" si="2"/>
        <v>0.95579725868255194</v>
      </c>
      <c r="G60" s="23">
        <f t="shared" si="3"/>
        <v>1.4296034054726279</v>
      </c>
    </row>
    <row r="61" spans="1:7" ht="13" customHeight="1" x14ac:dyDescent="0.15">
      <c r="A61" s="26">
        <v>2016</v>
      </c>
      <c r="B61" s="27">
        <v>2234129</v>
      </c>
      <c r="C61" s="28">
        <v>2188480.6669999999</v>
      </c>
      <c r="D61" s="27">
        <v>3202158.3089000001</v>
      </c>
      <c r="E61" s="21">
        <v>2016</v>
      </c>
      <c r="F61" s="22">
        <f t="shared" si="2"/>
        <v>0.97956772728880015</v>
      </c>
      <c r="G61" s="22">
        <f t="shared" si="3"/>
        <v>1.4332915909958646</v>
      </c>
    </row>
    <row r="62" spans="1:7" ht="13" customHeight="1" x14ac:dyDescent="0.15">
      <c r="A62" s="26">
        <v>2017</v>
      </c>
      <c r="B62" s="27">
        <v>2297242</v>
      </c>
      <c r="C62" s="27">
        <v>2254331.0299999998</v>
      </c>
      <c r="D62" s="27">
        <v>3337124.0762</v>
      </c>
      <c r="E62" s="26">
        <v>2017</v>
      </c>
      <c r="F62" s="23">
        <f t="shared" si="2"/>
        <v>0.98132065755371001</v>
      </c>
      <c r="G62" s="22">
        <f t="shared" si="3"/>
        <v>1.4526654467400475</v>
      </c>
    </row>
    <row r="63" spans="1:7" ht="13" customHeight="1" x14ac:dyDescent="0.15">
      <c r="A63" s="26">
        <v>2018</v>
      </c>
      <c r="B63" s="27">
        <v>2363306</v>
      </c>
      <c r="C63" s="27">
        <v>2310877.2420000001</v>
      </c>
      <c r="D63" s="27">
        <v>3512481.9663</v>
      </c>
      <c r="E63" s="21">
        <v>2018</v>
      </c>
      <c r="F63" s="23">
        <f t="shared" si="2"/>
        <v>0.9778155016743495</v>
      </c>
      <c r="G63" s="22">
        <f t="shared" si="3"/>
        <v>1.4862577957742247</v>
      </c>
    </row>
    <row r="64" spans="1:7" ht="13" customHeight="1" x14ac:dyDescent="0.15">
      <c r="A64" s="26">
        <v>2019</v>
      </c>
      <c r="B64" s="27">
        <v>2437635</v>
      </c>
      <c r="C64" s="27">
        <v>2374942.0142600001</v>
      </c>
      <c r="D64" s="27">
        <v>3736284.4112</v>
      </c>
      <c r="E64" s="26">
        <v>2019</v>
      </c>
      <c r="F64" s="23">
        <f t="shared" si="2"/>
        <v>0.97428122514650473</v>
      </c>
      <c r="G64" s="22">
        <f t="shared" si="3"/>
        <v>1.5327497394810954</v>
      </c>
    </row>
    <row r="65" spans="1:7" ht="13" customHeight="1" x14ac:dyDescent="0.15">
      <c r="A65" s="26">
        <v>2020</v>
      </c>
      <c r="B65" s="25">
        <v>2310468.9959999998</v>
      </c>
      <c r="C65" s="24">
        <v>2656152.65765</v>
      </c>
      <c r="D65" s="24">
        <v>4033184.8857</v>
      </c>
      <c r="E65" s="21">
        <v>2020</v>
      </c>
      <c r="F65" s="23">
        <f t="shared" si="2"/>
        <v>1.1496162304053701</v>
      </c>
      <c r="G65" s="22">
        <f t="shared" si="3"/>
        <v>1.7456130736584012</v>
      </c>
    </row>
    <row r="66" spans="1:7" ht="13" customHeight="1" x14ac:dyDescent="0.15">
      <c r="A66" s="26">
        <v>2021</v>
      </c>
      <c r="B66" s="34">
        <v>2500870.41</v>
      </c>
      <c r="C66" s="27">
        <v>2821900.6826499999</v>
      </c>
      <c r="D66" s="27">
        <v>4184280.0123000001</v>
      </c>
      <c r="E66" s="26">
        <v>2021</v>
      </c>
      <c r="F66" s="23">
        <f t="shared" si="2"/>
        <v>1.1283674161469246</v>
      </c>
      <c r="G66" s="22">
        <f t="shared" si="3"/>
        <v>1.6731294814672144</v>
      </c>
    </row>
    <row r="69" spans="1:7" ht="13" customHeight="1" x14ac:dyDescent="0.15">
      <c r="A69" s="1" t="s">
        <v>46</v>
      </c>
    </row>
  </sheetData>
  <mergeCells count="1">
    <mergeCell ref="A1:B1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France Debt Econ</vt:lpstr>
      <vt:lpstr>Debt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Johnson</dc:creator>
  <cp:lastModifiedBy>Michael Grady</cp:lastModifiedBy>
  <dcterms:created xsi:type="dcterms:W3CDTF">2023-03-04T01:05:00Z</dcterms:created>
  <dcterms:modified xsi:type="dcterms:W3CDTF">2024-03-26T18:40:47Z</dcterms:modified>
</cp:coreProperties>
</file>